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<sst xmlns="http://schemas.openxmlformats.org/spreadsheetml/2006/main" count="59" uniqueCount="49">
  <si>
    <t>Verdunningsfactor</t>
  </si>
  <si>
    <t>aardgas</t>
  </si>
  <si>
    <t>andere</t>
  </si>
  <si>
    <t>brandstof</t>
  </si>
  <si>
    <t>C1</t>
  </si>
  <si>
    <t>C2</t>
  </si>
  <si>
    <t>voor formule</t>
  </si>
  <si>
    <t>Situatie (zie blad 2)</t>
  </si>
  <si>
    <t>Situatie 1</t>
  </si>
  <si>
    <t>Situatie 2</t>
  </si>
  <si>
    <t>Situatie 3</t>
  </si>
  <si>
    <t>Situatie 4</t>
  </si>
  <si>
    <t>Situatie 5</t>
  </si>
  <si>
    <t>Situatie 6</t>
  </si>
  <si>
    <t>Situatie 7</t>
  </si>
  <si>
    <t>Situatie 8</t>
  </si>
  <si>
    <t>Situatie 9</t>
  </si>
  <si>
    <t>Situatie 10</t>
  </si>
  <si>
    <t>Situatie 11</t>
  </si>
  <si>
    <t>Situatie 12</t>
  </si>
  <si>
    <t>Situatie 13</t>
  </si>
  <si>
    <t>Situatie 14</t>
  </si>
  <si>
    <t>Situatie 15</t>
  </si>
  <si>
    <t>Situatie 16</t>
  </si>
  <si>
    <t>Situatie 17</t>
  </si>
  <si>
    <t>D = dak</t>
  </si>
  <si>
    <t>G = gevel</t>
  </si>
  <si>
    <t>T = toevoer</t>
  </si>
  <si>
    <t>A = afvoer</t>
  </si>
  <si>
    <t>© t'Joens D.</t>
  </si>
  <si>
    <r>
      <t xml:space="preserve">   D</t>
    </r>
    <r>
      <rPr>
        <sz val="10"/>
        <rFont val="Arial"/>
        <family val="2"/>
      </rPr>
      <t>h = vert. afstand tussen afvoer- en toevoeropening</t>
    </r>
  </si>
  <si>
    <t>Vermogen P (kW)</t>
  </si>
  <si>
    <r>
      <t>D</t>
    </r>
    <r>
      <rPr>
        <b/>
        <sz val="10"/>
        <rFont val="Arial"/>
        <family val="2"/>
      </rPr>
      <t>h (m)</t>
    </r>
  </si>
  <si>
    <t>Maximum</t>
  </si>
  <si>
    <r>
      <t xml:space="preserve">f (verdunningsfactor) </t>
    </r>
    <r>
      <rPr>
        <sz val="10"/>
        <rFont val="Arial"/>
        <family val="2"/>
      </rPr>
      <t>gas</t>
    </r>
  </si>
  <si>
    <t>NVT</t>
  </si>
  <si>
    <r>
      <t xml:space="preserve">maar dan is l &lt; </t>
    </r>
    <r>
      <rPr>
        <sz val="10"/>
        <rFont val="Symbol"/>
        <family val="1"/>
      </rPr>
      <t>D</t>
    </r>
    <r>
      <rPr>
        <sz val="10"/>
        <rFont val="Arial"/>
        <family val="2"/>
      </rPr>
      <t>h</t>
    </r>
  </si>
  <si>
    <t>Bestaande of te ontwerpen toestand</t>
  </si>
  <si>
    <t>f (verdunningsfactor)</t>
  </si>
  <si>
    <t xml:space="preserve">             Gas</t>
  </si>
  <si>
    <r>
      <t xml:space="preserve">    Min. lengte als P en </t>
    </r>
    <r>
      <rPr>
        <b/>
        <sz val="10"/>
        <rFont val="Symbol"/>
        <family val="1"/>
      </rPr>
      <t>D</t>
    </r>
    <r>
      <rPr>
        <b/>
        <sz val="10"/>
        <rFont val="Arial"/>
        <family val="0"/>
      </rPr>
      <t>h vast zijn</t>
    </r>
  </si>
  <si>
    <r>
      <t xml:space="preserve">Lengte </t>
    </r>
    <r>
      <rPr>
        <b/>
        <i/>
        <sz val="10"/>
        <rFont val="Times New Roman"/>
        <family val="1"/>
      </rPr>
      <t>l</t>
    </r>
    <r>
      <rPr>
        <b/>
        <sz val="10"/>
        <rFont val="Arial"/>
        <family val="0"/>
      </rPr>
      <t xml:space="preserve"> (m)</t>
    </r>
  </si>
  <si>
    <t xml:space="preserve">      Opmerkingen :</t>
  </si>
  <si>
    <r>
      <t xml:space="preserve">    Max. P (kW) als  </t>
    </r>
    <r>
      <rPr>
        <b/>
        <i/>
        <sz val="10"/>
        <rFont val="Times New Roman"/>
        <family val="1"/>
      </rPr>
      <t>l</t>
    </r>
    <r>
      <rPr>
        <b/>
        <sz val="10"/>
        <rFont val="Arial"/>
        <family val="2"/>
      </rPr>
      <t xml:space="preserve"> en 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h vast zijn</t>
    </r>
  </si>
  <si>
    <r>
      <t xml:space="preserve">       Min. </t>
    </r>
    <r>
      <rPr>
        <b/>
        <sz val="10"/>
        <rFont val="Math A"/>
        <family val="1"/>
      </rPr>
      <t>D</t>
    </r>
    <r>
      <rPr>
        <b/>
        <sz val="10"/>
        <rFont val="Arial"/>
        <family val="2"/>
      </rPr>
      <t xml:space="preserve">h als P en  </t>
    </r>
    <r>
      <rPr>
        <b/>
        <i/>
        <sz val="10"/>
        <rFont val="Times New Roman"/>
        <family val="1"/>
      </rPr>
      <t>l</t>
    </r>
    <r>
      <rPr>
        <b/>
        <sz val="10"/>
        <rFont val="Arial"/>
        <family val="2"/>
      </rPr>
      <t xml:space="preserve"> vast zijn</t>
    </r>
  </si>
  <si>
    <r>
      <t xml:space="preserve">Lengte </t>
    </r>
    <r>
      <rPr>
        <b/>
        <i/>
        <sz val="10"/>
        <rFont val="Arial"/>
        <family val="2"/>
      </rPr>
      <t>l</t>
    </r>
    <r>
      <rPr>
        <b/>
        <sz val="10"/>
        <rFont val="Arial"/>
        <family val="2"/>
      </rPr>
      <t xml:space="preserve">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 xml:space="preserve"> 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h</t>
    </r>
  </si>
  <si>
    <r>
      <t xml:space="preserve">of lengte </t>
    </r>
    <r>
      <rPr>
        <b/>
        <i/>
        <sz val="10"/>
        <rFont val="Arial"/>
        <family val="2"/>
      </rPr>
      <t>l</t>
    </r>
    <r>
      <rPr>
        <b/>
        <sz val="10"/>
        <rFont val="Arial"/>
        <family val="2"/>
      </rPr>
      <t xml:space="preserve">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 xml:space="preserve"> 0</t>
    </r>
  </si>
  <si>
    <r>
      <t>D</t>
    </r>
    <r>
      <rPr>
        <b/>
        <sz val="10"/>
        <rFont val="Arial"/>
        <family val="2"/>
      </rPr>
      <t xml:space="preserve">h </t>
    </r>
    <r>
      <rPr>
        <b/>
        <sz val="10"/>
        <rFont val="Symbol"/>
        <family val="1"/>
      </rPr>
      <t xml:space="preserve">£ </t>
    </r>
    <r>
      <rPr>
        <b/>
        <sz val="10"/>
        <rFont val="Arial"/>
        <family val="2"/>
      </rPr>
      <t xml:space="preserve">lengte </t>
    </r>
    <r>
      <rPr>
        <b/>
        <i/>
        <sz val="10"/>
        <rFont val="Arial"/>
        <family val="2"/>
      </rPr>
      <t>l</t>
    </r>
  </si>
  <si>
    <r>
      <t xml:space="preserve">of </t>
    </r>
    <r>
      <rPr>
        <b/>
        <sz val="10"/>
        <rFont val="Symbol"/>
        <family val="1"/>
      </rPr>
      <t>D</t>
    </r>
    <r>
      <rPr>
        <b/>
        <sz val="10"/>
        <rFont val="Arial"/>
        <family val="0"/>
      </rPr>
      <t xml:space="preserve">h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 xml:space="preserve"> 0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</si>
</sst>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0.00000"/>
    <numFmt numFmtId="173" formatCode="0.000"/>
    <numFmt numFmtId="174" formatCode="0.0000"/>
    <numFmt numFmtId="175" formatCode="0.000000"/>
    <numFmt numFmtId="176" formatCode="&quot;Ja&quot;;&quot;Ja&quot;;&quot;Nee&quot;"/>
    <numFmt numFmtId="177" formatCode="&quot;Waar&quot;;&quot;Waar&quot;;&quot;Niet waar&quot;"/>
    <numFmt numFmtId="178" formatCode="&quot;Aan&quot;;&quot;Aan&quot;;&quot;Uit&quot;"/>
    <numFmt numFmtId="179" formatCode="0.0"/>
  </numFmts>
  <fonts count="11">
    <font>
      <sz val="10"/>
      <name val="Arial"/>
      <family val="0"/>
    </font>
    <font>
      <sz val="18"/>
      <name val="Arial Black"/>
      <family val="2"/>
    </font>
    <font>
      <b/>
      <sz val="10"/>
      <name val="Arial"/>
      <family val="2"/>
    </font>
    <font>
      <b/>
      <sz val="10"/>
      <name val="Math A"/>
      <family val="1"/>
    </font>
    <font>
      <b/>
      <sz val="12"/>
      <name val="Arial"/>
      <family val="2"/>
    </font>
    <font>
      <b/>
      <sz val="10"/>
      <color indexed="13"/>
      <name val="Arial"/>
      <family val="2"/>
    </font>
    <font>
      <b/>
      <sz val="10"/>
      <name val="Symbol"/>
      <family val="1"/>
    </font>
    <font>
      <sz val="10"/>
      <name val="Symbol"/>
      <family val="1"/>
    </font>
    <font>
      <sz val="8"/>
      <name val="Tahoma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3" xfId="0" applyFill="1" applyBorder="1" applyAlignment="1" applyProtection="1">
      <alignment horizontal="center"/>
      <protection locked="0"/>
    </xf>
    <xf numFmtId="174" fontId="0" fillId="4" borderId="3" xfId="0" applyNumberForma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4" borderId="5" xfId="0" applyFill="1" applyBorder="1" applyAlignment="1">
      <alignment horizontal="center"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12" xfId="0" applyFill="1" applyBorder="1" applyAlignment="1">
      <alignment/>
    </xf>
    <xf numFmtId="0" fontId="0" fillId="6" borderId="3" xfId="0" applyFill="1" applyBorder="1" applyAlignment="1" applyProtection="1">
      <alignment horizontal="center"/>
      <protection locked="0"/>
    </xf>
    <xf numFmtId="0" fontId="7" fillId="4" borderId="13" xfId="0" applyFont="1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2" fontId="2" fillId="4" borderId="3" xfId="0" applyNumberFormat="1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17" xfId="0" applyFill="1" applyBorder="1" applyAlignment="1">
      <alignment/>
    </xf>
    <xf numFmtId="174" fontId="0" fillId="2" borderId="0" xfId="0" applyNumberForma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17" xfId="0" applyFill="1" applyBorder="1" applyAlignment="1">
      <alignment horizontal="center"/>
    </xf>
    <xf numFmtId="0" fontId="2" fillId="2" borderId="18" xfId="0" applyFont="1" applyFill="1" applyBorder="1" applyAlignment="1">
      <alignment/>
    </xf>
    <xf numFmtId="0" fontId="2" fillId="2" borderId="17" xfId="0" applyFont="1" applyFill="1" applyBorder="1" applyAlignment="1">
      <alignment horizontal="left"/>
    </xf>
    <xf numFmtId="0" fontId="0" fillId="2" borderId="19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0" fillId="2" borderId="20" xfId="0" applyFill="1" applyBorder="1" applyAlignment="1" applyProtection="1">
      <alignment/>
      <protection/>
    </xf>
    <xf numFmtId="0" fontId="0" fillId="2" borderId="21" xfId="0" applyFill="1" applyBorder="1" applyAlignment="1" applyProtection="1">
      <alignment/>
      <protection/>
    </xf>
    <xf numFmtId="0" fontId="0" fillId="2" borderId="22" xfId="0" applyFill="1" applyBorder="1" applyAlignment="1" applyProtection="1">
      <alignment/>
      <protection/>
    </xf>
    <xf numFmtId="0" fontId="4" fillId="2" borderId="22" xfId="0" applyFont="1" applyFill="1" applyBorder="1" applyAlignment="1" applyProtection="1">
      <alignment horizontal="center"/>
      <protection/>
    </xf>
    <xf numFmtId="0" fontId="2" fillId="2" borderId="22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0" fillId="8" borderId="24" xfId="0" applyFill="1" applyBorder="1" applyAlignment="1" applyProtection="1">
      <alignment/>
      <protection/>
    </xf>
    <xf numFmtId="0" fontId="4" fillId="8" borderId="25" xfId="0" applyFont="1" applyFill="1" applyBorder="1" applyAlignment="1" applyProtection="1">
      <alignment horizontal="left"/>
      <protection/>
    </xf>
    <xf numFmtId="0" fontId="0" fillId="8" borderId="16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2" fillId="7" borderId="16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179" fontId="2" fillId="4" borderId="3" xfId="0" applyNumberFormat="1" applyFont="1" applyFill="1" applyBorder="1" applyAlignment="1" applyProtection="1">
      <alignment horizontal="center"/>
      <protection/>
    </xf>
    <xf numFmtId="0" fontId="2" fillId="2" borderId="18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0" fontId="2" fillId="2" borderId="23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174" fontId="0" fillId="4" borderId="3" xfId="0" applyNumberFormat="1" applyFill="1" applyBorder="1" applyAlignment="1" applyProtection="1">
      <alignment horizontal="center"/>
      <protection/>
    </xf>
    <xf numFmtId="2" fontId="2" fillId="4" borderId="3" xfId="0" applyNumberFormat="1" applyFont="1" applyFill="1" applyBorder="1" applyAlignment="1" applyProtection="1">
      <alignment horizontal="center"/>
      <protection/>
    </xf>
    <xf numFmtId="0" fontId="2" fillId="2" borderId="26" xfId="0" applyFont="1" applyFill="1" applyBorder="1" applyAlignment="1" applyProtection="1">
      <alignment horizontal="left"/>
      <protection/>
    </xf>
    <xf numFmtId="0" fontId="0" fillId="2" borderId="27" xfId="0" applyFill="1" applyBorder="1" applyAlignment="1" applyProtection="1">
      <alignment/>
      <protection/>
    </xf>
    <xf numFmtId="174" fontId="0" fillId="2" borderId="0" xfId="0" applyNumberFormat="1" applyFill="1" applyBorder="1" applyAlignment="1" applyProtection="1">
      <alignment horizontal="center"/>
      <protection/>
    </xf>
    <xf numFmtId="0" fontId="0" fillId="2" borderId="2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"/>
      <protection/>
    </xf>
    <xf numFmtId="2" fontId="2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1" fontId="2" fillId="2" borderId="0" xfId="0" applyNumberFormat="1" applyFont="1" applyFill="1" applyBorder="1" applyAlignment="1" applyProtection="1">
      <alignment horizontal="center"/>
      <protection/>
    </xf>
    <xf numFmtId="2" fontId="2" fillId="2" borderId="28" xfId="0" applyNumberFormat="1" applyFont="1" applyFill="1" applyBorder="1" applyAlignment="1" applyProtection="1">
      <alignment horizontal="center"/>
      <protection/>
    </xf>
    <xf numFmtId="0" fontId="2" fillId="2" borderId="28" xfId="0" applyFont="1" applyFill="1" applyBorder="1" applyAlignment="1" applyProtection="1">
      <alignment horizontal="center"/>
      <protection/>
    </xf>
    <xf numFmtId="0" fontId="0" fillId="2" borderId="29" xfId="0" applyFont="1" applyFill="1" applyBorder="1" applyAlignment="1" applyProtection="1">
      <alignment/>
      <protection/>
    </xf>
    <xf numFmtId="0" fontId="2" fillId="7" borderId="24" xfId="0" applyFont="1" applyFill="1" applyBorder="1" applyAlignment="1" applyProtection="1">
      <alignment horizontal="left"/>
      <protection/>
    </xf>
    <xf numFmtId="0" fontId="2" fillId="7" borderId="24" xfId="0" applyFont="1" applyFill="1" applyBorder="1" applyAlignment="1">
      <alignment horizontal="left"/>
    </xf>
    <xf numFmtId="0" fontId="0" fillId="7" borderId="25" xfId="0" applyFill="1" applyBorder="1" applyAlignment="1">
      <alignment/>
    </xf>
    <xf numFmtId="0" fontId="0" fillId="2" borderId="23" xfId="0" applyFill="1" applyBorder="1" applyAlignment="1">
      <alignment/>
    </xf>
    <xf numFmtId="0" fontId="4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left"/>
      <protection/>
    </xf>
    <xf numFmtId="179" fontId="2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>
      <alignment horizontal="left"/>
    </xf>
    <xf numFmtId="0" fontId="0" fillId="7" borderId="0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28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6">
    <dxf>
      <font>
        <color rgb="FFFFFF00"/>
      </font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00FFFF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  <dxf>
      <fill>
        <patternFill>
          <bgColor rgb="FFFF00FF"/>
        </patternFill>
      </fill>
      <border/>
    </dxf>
    <dxf>
      <fill>
        <patternFill>
          <bgColor rgb="FFCCFFCC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4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Relationship Id="rId15" Type="http://schemas.openxmlformats.org/officeDocument/2006/relationships/image" Target="../media/image17.jpeg" /><Relationship Id="rId16" Type="http://schemas.openxmlformats.org/officeDocument/2006/relationships/image" Target="../media/image3.jpeg" /><Relationship Id="rId17" Type="http://schemas.openxmlformats.org/officeDocument/2006/relationships/image" Target="../media/image1.jpeg" /><Relationship Id="rId18" Type="http://schemas.openxmlformats.org/officeDocument/2006/relationships/image" Target="../media/image1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26</xdr:row>
      <xdr:rowOff>95250</xdr:rowOff>
    </xdr:from>
    <xdr:to>
      <xdr:col>13</xdr:col>
      <xdr:colOff>295275</xdr:colOff>
      <xdr:row>29</xdr:row>
      <xdr:rowOff>95250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4781550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14</xdr:row>
      <xdr:rowOff>57150</xdr:rowOff>
    </xdr:from>
    <xdr:to>
      <xdr:col>8</xdr:col>
      <xdr:colOff>571500</xdr:colOff>
      <xdr:row>24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324100"/>
          <a:ext cx="52387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53</xdr:row>
      <xdr:rowOff>38100</xdr:rowOff>
    </xdr:from>
    <xdr:to>
      <xdr:col>7</xdr:col>
      <xdr:colOff>561975</xdr:colOff>
      <xdr:row>64</xdr:row>
      <xdr:rowOff>133350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8620125"/>
          <a:ext cx="46196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67</xdr:row>
      <xdr:rowOff>19050</xdr:rowOff>
    </xdr:from>
    <xdr:to>
      <xdr:col>9</xdr:col>
      <xdr:colOff>180975</xdr:colOff>
      <xdr:row>74</xdr:row>
      <xdr:rowOff>142875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10868025"/>
          <a:ext cx="5457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77</xdr:row>
      <xdr:rowOff>57150</xdr:rowOff>
    </xdr:from>
    <xdr:to>
      <xdr:col>9</xdr:col>
      <xdr:colOff>190500</xdr:colOff>
      <xdr:row>85</xdr:row>
      <xdr:rowOff>66675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9150" y="12525375"/>
          <a:ext cx="54578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88</xdr:row>
      <xdr:rowOff>28575</xdr:rowOff>
    </xdr:from>
    <xdr:to>
      <xdr:col>7</xdr:col>
      <xdr:colOff>600075</xdr:colOff>
      <xdr:row>94</xdr:row>
      <xdr:rowOff>9525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8200" y="14277975"/>
          <a:ext cx="462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101</xdr:row>
      <xdr:rowOff>19050</xdr:rowOff>
    </xdr:from>
    <xdr:to>
      <xdr:col>8</xdr:col>
      <xdr:colOff>133350</xdr:colOff>
      <xdr:row>107</xdr:row>
      <xdr:rowOff>133350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9150" y="16373475"/>
          <a:ext cx="4791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110</xdr:row>
      <xdr:rowOff>85725</xdr:rowOff>
    </xdr:from>
    <xdr:to>
      <xdr:col>8</xdr:col>
      <xdr:colOff>209550</xdr:colOff>
      <xdr:row>115</xdr:row>
      <xdr:rowOff>85725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897475"/>
          <a:ext cx="48672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118</xdr:row>
      <xdr:rowOff>28575</xdr:rowOff>
    </xdr:from>
    <xdr:to>
      <xdr:col>8</xdr:col>
      <xdr:colOff>104775</xdr:colOff>
      <xdr:row>128</xdr:row>
      <xdr:rowOff>123825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9135725"/>
          <a:ext cx="4762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131</xdr:row>
      <xdr:rowOff>19050</xdr:rowOff>
    </xdr:from>
    <xdr:to>
      <xdr:col>7</xdr:col>
      <xdr:colOff>361950</xdr:colOff>
      <xdr:row>141</xdr:row>
      <xdr:rowOff>133350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9150" y="21231225"/>
          <a:ext cx="44100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144</xdr:row>
      <xdr:rowOff>38100</xdr:rowOff>
    </xdr:from>
    <xdr:to>
      <xdr:col>7</xdr:col>
      <xdr:colOff>228600</xdr:colOff>
      <xdr:row>151</xdr:row>
      <xdr:rowOff>76200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19150" y="23355300"/>
          <a:ext cx="42767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154</xdr:row>
      <xdr:rowOff>66675</xdr:rowOff>
    </xdr:from>
    <xdr:to>
      <xdr:col>8</xdr:col>
      <xdr:colOff>9525</xdr:colOff>
      <xdr:row>162</xdr:row>
      <xdr:rowOff>85725</xdr:rowOff>
    </xdr:to>
    <xdr:pic>
      <xdr:nvPicPr>
        <xdr:cNvPr id="11" name="Picture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9150" y="25003125"/>
          <a:ext cx="46672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165</xdr:row>
      <xdr:rowOff>104775</xdr:rowOff>
    </xdr:from>
    <xdr:to>
      <xdr:col>8</xdr:col>
      <xdr:colOff>342900</xdr:colOff>
      <xdr:row>175</xdr:row>
      <xdr:rowOff>66675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19150" y="26822400"/>
          <a:ext cx="50006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178</xdr:row>
      <xdr:rowOff>76200</xdr:rowOff>
    </xdr:from>
    <xdr:to>
      <xdr:col>8</xdr:col>
      <xdr:colOff>342900</xdr:colOff>
      <xdr:row>188</xdr:row>
      <xdr:rowOff>38100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19150" y="28898850"/>
          <a:ext cx="50006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192</xdr:row>
      <xdr:rowOff>85725</xdr:rowOff>
    </xdr:from>
    <xdr:to>
      <xdr:col>7</xdr:col>
      <xdr:colOff>409575</xdr:colOff>
      <xdr:row>201</xdr:row>
      <xdr:rowOff>66675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19150" y="31175325"/>
          <a:ext cx="4457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76200</xdr:rowOff>
    </xdr:from>
    <xdr:to>
      <xdr:col>9</xdr:col>
      <xdr:colOff>142875</xdr:colOff>
      <xdr:row>11</xdr:row>
      <xdr:rowOff>57150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0100" y="400050"/>
          <a:ext cx="54292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27</xdr:row>
      <xdr:rowOff>38100</xdr:rowOff>
    </xdr:from>
    <xdr:to>
      <xdr:col>8</xdr:col>
      <xdr:colOff>361950</xdr:colOff>
      <xdr:row>37</xdr:row>
      <xdr:rowOff>85725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19150" y="4410075"/>
          <a:ext cx="50196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40</xdr:row>
      <xdr:rowOff>47625</xdr:rowOff>
    </xdr:from>
    <xdr:to>
      <xdr:col>8</xdr:col>
      <xdr:colOff>390525</xdr:colOff>
      <xdr:row>50</xdr:row>
      <xdr:rowOff>95250</xdr:rowOff>
    </xdr:to>
    <xdr:pic>
      <xdr:nvPicPr>
        <xdr:cNvPr id="17" name="Picture 2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19150" y="6524625"/>
          <a:ext cx="50482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94</xdr:row>
      <xdr:rowOff>9525</xdr:rowOff>
    </xdr:from>
    <xdr:to>
      <xdr:col>8</xdr:col>
      <xdr:colOff>333375</xdr:colOff>
      <xdr:row>98</xdr:row>
      <xdr:rowOff>104775</xdr:rowOff>
    </xdr:to>
    <xdr:pic>
      <xdr:nvPicPr>
        <xdr:cNvPr id="18" name="Picture 2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38200" y="15230475"/>
          <a:ext cx="4972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workbookViewId="0" topLeftCell="A4">
      <selection activeCell="N26" sqref="N26"/>
    </sheetView>
  </sheetViews>
  <sheetFormatPr defaultColWidth="9.140625" defaultRowHeight="12.75"/>
  <cols>
    <col min="1" max="1" width="4.00390625" style="0" customWidth="1"/>
    <col min="2" max="2" width="5.140625" style="0" customWidth="1"/>
    <col min="3" max="3" width="22.421875" style="0" customWidth="1"/>
    <col min="4" max="5" width="11.28125" style="0" customWidth="1"/>
    <col min="6" max="6" width="3.8515625" style="0" customWidth="1"/>
    <col min="7" max="7" width="8.140625" style="0" customWidth="1"/>
    <col min="8" max="8" width="11.28125" style="0" customWidth="1"/>
    <col min="9" max="10" width="16.00390625" style="0" customWidth="1"/>
    <col min="11" max="14" width="6.7109375" style="0" customWidth="1"/>
    <col min="15" max="17" width="11.28125" style="0" customWidth="1"/>
    <col min="20" max="20" width="9.28125" style="0" customWidth="1"/>
    <col min="21" max="27" width="9.140625" style="0" hidden="1" customWidth="1"/>
    <col min="28" max="28" width="9.421875" style="0" hidden="1" customWidth="1"/>
    <col min="29" max="29" width="9.140625" style="0" hidden="1" customWidth="1"/>
    <col min="30" max="30" width="0" style="0" hidden="1" customWidth="1"/>
  </cols>
  <sheetData>
    <row r="1" spans="1:20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8" ht="28.5" thickBot="1" thickTop="1">
      <c r="A2" s="2"/>
      <c r="B2" s="38"/>
      <c r="C2" s="39"/>
      <c r="D2" s="6"/>
      <c r="E2" s="6"/>
      <c r="F2" s="40" t="s">
        <v>0</v>
      </c>
      <c r="G2" s="39"/>
      <c r="H2" s="39"/>
      <c r="I2" s="39"/>
      <c r="J2" s="39"/>
      <c r="K2" s="39"/>
      <c r="L2" s="39"/>
      <c r="M2" s="39"/>
      <c r="N2" s="41"/>
      <c r="O2" s="2"/>
      <c r="P2" s="2"/>
      <c r="Q2" s="2"/>
      <c r="R2" s="2"/>
      <c r="S2" s="2"/>
      <c r="T2" s="2"/>
      <c r="V2" t="s">
        <v>1</v>
      </c>
      <c r="X2" t="s">
        <v>2</v>
      </c>
      <c r="Z2" t="s">
        <v>3</v>
      </c>
      <c r="AB2" t="s">
        <v>6</v>
      </c>
    </row>
    <row r="3" spans="1:29" ht="16.5" thickBot="1">
      <c r="A3" s="2"/>
      <c r="B3" s="42"/>
      <c r="C3" s="43"/>
      <c r="D3" s="43"/>
      <c r="E3" s="44" t="s">
        <v>37</v>
      </c>
      <c r="F3" s="43"/>
      <c r="G3" s="43"/>
      <c r="H3" s="43"/>
      <c r="I3" s="45"/>
      <c r="J3" s="46"/>
      <c r="K3" s="47"/>
      <c r="L3" s="47"/>
      <c r="M3" s="47"/>
      <c r="N3" s="48"/>
      <c r="O3" s="2"/>
      <c r="P3" s="2"/>
      <c r="Q3" s="2"/>
      <c r="R3" s="2"/>
      <c r="S3" s="2"/>
      <c r="T3" s="2"/>
      <c r="V3" s="1" t="s">
        <v>4</v>
      </c>
      <c r="W3" s="1" t="s">
        <v>5</v>
      </c>
      <c r="X3" s="1" t="s">
        <v>4</v>
      </c>
      <c r="Y3" s="1" t="s">
        <v>5</v>
      </c>
      <c r="AB3" s="1" t="s">
        <v>4</v>
      </c>
      <c r="AC3" s="1" t="s">
        <v>5</v>
      </c>
    </row>
    <row r="4" spans="1:29" ht="16.5" thickBot="1">
      <c r="A4" s="2"/>
      <c r="B4" s="49"/>
      <c r="C4" s="47"/>
      <c r="D4" s="47"/>
      <c r="E4" s="47"/>
      <c r="F4" s="47"/>
      <c r="G4" s="50"/>
      <c r="H4" s="51" t="s">
        <v>39</v>
      </c>
      <c r="I4" s="52"/>
      <c r="J4" s="47"/>
      <c r="K4" s="47"/>
      <c r="L4" s="47"/>
      <c r="M4" s="47"/>
      <c r="N4" s="48"/>
      <c r="O4" s="2"/>
      <c r="P4" s="2"/>
      <c r="Q4" s="2"/>
      <c r="R4" s="2"/>
      <c r="S4" s="2"/>
      <c r="T4" s="2"/>
      <c r="U4">
        <v>1</v>
      </c>
      <c r="V4">
        <v>163</v>
      </c>
      <c r="W4">
        <v>325</v>
      </c>
      <c r="X4">
        <v>325</v>
      </c>
      <c r="Y4">
        <v>1100</v>
      </c>
      <c r="Z4">
        <v>1</v>
      </c>
      <c r="AA4" t="s">
        <v>1</v>
      </c>
      <c r="AB4" t="e">
        <f>VLOOKUP($E$5,$U$4:$W$20,2,TRUE)</f>
        <v>#N/A</v>
      </c>
      <c r="AC4" t="e">
        <f>VLOOKUP($E$5,$U$4:$W$20,3,TRUE)</f>
        <v>#N/A</v>
      </c>
    </row>
    <row r="5" spans="1:29" ht="14.25" thickBot="1">
      <c r="A5" s="2"/>
      <c r="B5" s="49"/>
      <c r="C5" s="53" t="s">
        <v>7</v>
      </c>
      <c r="D5" s="47"/>
      <c r="E5" s="24"/>
      <c r="F5" s="47"/>
      <c r="G5" s="79" t="s">
        <v>43</v>
      </c>
      <c r="H5" s="87"/>
      <c r="I5" s="54"/>
      <c r="J5" s="46"/>
      <c r="K5" s="47"/>
      <c r="L5" s="47"/>
      <c r="M5" s="47"/>
      <c r="N5" s="48"/>
      <c r="O5" s="2"/>
      <c r="P5" s="2"/>
      <c r="Q5" s="2"/>
      <c r="R5" s="2"/>
      <c r="S5" s="2"/>
      <c r="T5" s="2"/>
      <c r="U5">
        <v>2</v>
      </c>
      <c r="V5">
        <v>60</v>
      </c>
      <c r="W5">
        <v>60</v>
      </c>
      <c r="X5">
        <v>220</v>
      </c>
      <c r="Y5">
        <v>220</v>
      </c>
      <c r="Z5">
        <v>2</v>
      </c>
      <c r="AA5" t="s">
        <v>2</v>
      </c>
      <c r="AB5">
        <f>IF($E$5&gt;0,VLOOKUP($E$5,$U$4:$Y$20,4,TRUE),1)</f>
        <v>1</v>
      </c>
      <c r="AC5" t="e">
        <f>VLOOKUP($E$5,$U$4:$Y$20,5,TRUE)</f>
        <v>#N/A</v>
      </c>
    </row>
    <row r="6" spans="1:25" ht="13.5" thickBot="1">
      <c r="A6" s="2"/>
      <c r="B6" s="49"/>
      <c r="C6" s="47"/>
      <c r="D6" s="47"/>
      <c r="E6" s="55"/>
      <c r="F6" s="47"/>
      <c r="G6" s="56"/>
      <c r="H6" s="57">
        <f>IF(E5&lt;&gt;0,AB25,"")</f>
      </c>
      <c r="I6" s="58"/>
      <c r="J6" s="46"/>
      <c r="K6" s="47"/>
      <c r="L6" s="47"/>
      <c r="M6" s="47"/>
      <c r="N6" s="48"/>
      <c r="O6" s="2"/>
      <c r="P6" s="2"/>
      <c r="Q6" s="2"/>
      <c r="R6" s="2"/>
      <c r="S6" s="2"/>
      <c r="T6" s="2"/>
      <c r="U6">
        <v>3</v>
      </c>
      <c r="V6">
        <v>163</v>
      </c>
      <c r="W6">
        <v>440</v>
      </c>
      <c r="X6">
        <v>5000</v>
      </c>
      <c r="Y6">
        <v>5000</v>
      </c>
    </row>
    <row r="7" spans="1:29" ht="13.5" thickBot="1">
      <c r="A7" s="2"/>
      <c r="B7" s="49"/>
      <c r="C7" s="53" t="s">
        <v>31</v>
      </c>
      <c r="D7" s="47"/>
      <c r="E7" s="8"/>
      <c r="F7" s="3"/>
      <c r="G7" s="37" t="s">
        <v>38</v>
      </c>
      <c r="H7" s="3"/>
      <c r="I7" s="9">
        <f>IF($E$9&gt;0,($H$6^0.5/(($AB$4*$E$9)+($E$11*$AC$4))),"")</f>
      </c>
      <c r="J7" s="32"/>
      <c r="K7" s="3"/>
      <c r="L7" s="3"/>
      <c r="M7" s="3"/>
      <c r="N7" s="7"/>
      <c r="O7" s="2"/>
      <c r="P7" s="2"/>
      <c r="Q7" s="2"/>
      <c r="R7" s="2"/>
      <c r="S7" s="2"/>
      <c r="T7" s="2"/>
      <c r="U7">
        <v>4</v>
      </c>
      <c r="V7">
        <v>500</v>
      </c>
      <c r="W7">
        <v>-325</v>
      </c>
      <c r="X7">
        <v>5000</v>
      </c>
      <c r="Y7">
        <v>5000</v>
      </c>
      <c r="Z7">
        <v>1</v>
      </c>
      <c r="AA7" t="s">
        <v>1</v>
      </c>
      <c r="AB7" t="e">
        <f>VLOOKUP($E$19,$U$4:$W$20,2,TRUE)</f>
        <v>#N/A</v>
      </c>
      <c r="AC7" t="e">
        <f>VLOOKUP($E$19,$U$4:$W$20,3,TRUE)</f>
        <v>#N/A</v>
      </c>
    </row>
    <row r="8" spans="1:29" ht="13.5" thickBot="1">
      <c r="A8" s="2"/>
      <c r="B8" s="49"/>
      <c r="C8" s="47"/>
      <c r="D8" s="47"/>
      <c r="E8" s="3"/>
      <c r="F8" s="3"/>
      <c r="G8" s="31"/>
      <c r="H8" s="3"/>
      <c r="I8" s="34"/>
      <c r="J8" s="3"/>
      <c r="K8" s="3"/>
      <c r="L8" s="3"/>
      <c r="M8" s="3"/>
      <c r="N8" s="7"/>
      <c r="O8" s="2"/>
      <c r="P8" s="2"/>
      <c r="Q8" s="2"/>
      <c r="R8" s="2"/>
      <c r="S8" s="2"/>
      <c r="T8" s="2"/>
      <c r="U8">
        <v>5</v>
      </c>
      <c r="V8">
        <v>80</v>
      </c>
      <c r="W8">
        <v>80</v>
      </c>
      <c r="X8">
        <v>220</v>
      </c>
      <c r="Y8">
        <v>650</v>
      </c>
      <c r="Z8">
        <v>2</v>
      </c>
      <c r="AA8" t="s">
        <v>2</v>
      </c>
      <c r="AB8">
        <f>IF($E$19&gt;0,VLOOKUP($E$19,$U$4:$Y$20,4,TRUE),1)</f>
        <v>1</v>
      </c>
      <c r="AC8" t="e">
        <f>VLOOKUP($E$19,$U$4:$Y$20,5,TRUE)</f>
        <v>#N/A</v>
      </c>
    </row>
    <row r="9" spans="1:25" ht="14.25" thickBot="1">
      <c r="A9" s="2"/>
      <c r="B9" s="49"/>
      <c r="C9" s="59" t="s">
        <v>41</v>
      </c>
      <c r="D9" s="47"/>
      <c r="E9" s="8"/>
      <c r="F9" s="3"/>
      <c r="G9" s="80" t="s">
        <v>40</v>
      </c>
      <c r="H9" s="81"/>
      <c r="I9" s="29"/>
      <c r="J9" s="33"/>
      <c r="K9" s="11"/>
      <c r="L9" s="4"/>
      <c r="M9" s="3"/>
      <c r="N9" s="7"/>
      <c r="O9" s="2"/>
      <c r="P9" s="2"/>
      <c r="Q9" s="2"/>
      <c r="R9" s="2"/>
      <c r="S9" s="2"/>
      <c r="T9" s="2"/>
      <c r="U9">
        <v>6</v>
      </c>
      <c r="V9">
        <v>163</v>
      </c>
      <c r="W9">
        <v>325</v>
      </c>
      <c r="X9">
        <v>325</v>
      </c>
      <c r="Y9">
        <v>1100</v>
      </c>
    </row>
    <row r="10" spans="1:28" ht="13.5" thickBot="1">
      <c r="A10" s="2"/>
      <c r="B10" s="49"/>
      <c r="C10" s="59"/>
      <c r="D10" s="47"/>
      <c r="E10" s="5"/>
      <c r="F10" s="3"/>
      <c r="G10" s="35"/>
      <c r="H10" s="28">
        <f>IF(E5&lt;&gt;0,AB29,"")</f>
      </c>
      <c r="I10" s="36"/>
      <c r="J10" s="4"/>
      <c r="K10" s="30"/>
      <c r="L10" s="3"/>
      <c r="M10" s="3"/>
      <c r="N10" s="7"/>
      <c r="O10" s="2"/>
      <c r="P10" s="2"/>
      <c r="Q10" s="2"/>
      <c r="R10" s="2"/>
      <c r="S10" s="2"/>
      <c r="T10" s="2"/>
      <c r="U10">
        <v>7</v>
      </c>
      <c r="V10">
        <v>80</v>
      </c>
      <c r="W10">
        <v>80</v>
      </c>
      <c r="X10">
        <v>220</v>
      </c>
      <c r="Y10">
        <v>650</v>
      </c>
      <c r="AB10" t="s">
        <v>35</v>
      </c>
    </row>
    <row r="11" spans="1:28" ht="13.5" thickBot="1">
      <c r="A11" s="2"/>
      <c r="B11" s="49"/>
      <c r="C11" s="60" t="s">
        <v>32</v>
      </c>
      <c r="D11" s="47"/>
      <c r="E11" s="8"/>
      <c r="F11" s="3"/>
      <c r="G11" s="37" t="s">
        <v>38</v>
      </c>
      <c r="H11" s="3"/>
      <c r="I11" s="9">
        <f>IF($E$9&gt;0,($E$7^0.5/(($AB$4*$H$10)+($E$11*$AC$4))),"")</f>
      </c>
      <c r="J11" s="32">
        <f>IF(AB26&lt;H10,"Zie opmerking 1","")</f>
      </c>
      <c r="K11" s="3"/>
      <c r="L11" s="3"/>
      <c r="M11" s="3"/>
      <c r="N11" s="7"/>
      <c r="O11" s="2"/>
      <c r="P11" s="2"/>
      <c r="Q11" s="2"/>
      <c r="R11" s="2"/>
      <c r="S11" s="2"/>
      <c r="T11" s="2"/>
      <c r="U11">
        <v>8</v>
      </c>
      <c r="V11">
        <v>163</v>
      </c>
      <c r="W11">
        <v>325</v>
      </c>
      <c r="X11">
        <v>325</v>
      </c>
      <c r="Y11">
        <v>1100</v>
      </c>
      <c r="AB11" t="s">
        <v>36</v>
      </c>
    </row>
    <row r="12" spans="1:25" ht="13.5" thickBot="1">
      <c r="A12" s="2"/>
      <c r="B12" s="49"/>
      <c r="C12" s="47"/>
      <c r="D12" s="47" t="s">
        <v>33</v>
      </c>
      <c r="E12" s="47"/>
      <c r="F12" s="47"/>
      <c r="G12" s="64"/>
      <c r="H12" s="47"/>
      <c r="I12" s="65"/>
      <c r="J12" s="47"/>
      <c r="K12" s="47"/>
      <c r="L12" s="47"/>
      <c r="M12" s="47"/>
      <c r="N12" s="48"/>
      <c r="O12" s="2"/>
      <c r="P12" s="2"/>
      <c r="Q12" s="2"/>
      <c r="R12" s="2"/>
      <c r="S12" s="2"/>
      <c r="T12" s="2"/>
      <c r="U12">
        <v>9</v>
      </c>
      <c r="V12">
        <v>163</v>
      </c>
      <c r="W12">
        <v>325</v>
      </c>
      <c r="X12">
        <v>325</v>
      </c>
      <c r="Y12">
        <v>1100</v>
      </c>
    </row>
    <row r="13" spans="1:25" ht="14.25" thickBot="1">
      <c r="A13" s="2"/>
      <c r="B13" s="49"/>
      <c r="C13" s="53" t="s">
        <v>34</v>
      </c>
      <c r="D13" s="55">
        <v>0.01</v>
      </c>
      <c r="E13" s="66">
        <f>IF($E$9&gt;0,($E$7^0.5/(($AB$4*$E$9)+($E$11*$AC$4))),"")</f>
      </c>
      <c r="F13" s="47"/>
      <c r="G13" s="79" t="s">
        <v>44</v>
      </c>
      <c r="H13" s="81"/>
      <c r="I13" s="54"/>
      <c r="J13" s="46"/>
      <c r="K13" s="47"/>
      <c r="L13" s="47"/>
      <c r="M13" s="47"/>
      <c r="N13" s="48"/>
      <c r="O13" s="2"/>
      <c r="P13" s="2"/>
      <c r="Q13" s="2"/>
      <c r="R13" s="2"/>
      <c r="S13" s="2"/>
      <c r="T13" s="2"/>
      <c r="U13">
        <v>10</v>
      </c>
      <c r="V13">
        <v>80</v>
      </c>
      <c r="W13">
        <v>80</v>
      </c>
      <c r="X13">
        <v>220</v>
      </c>
      <c r="Y13">
        <v>650</v>
      </c>
    </row>
    <row r="14" spans="1:25" ht="13.5" thickBot="1">
      <c r="A14" s="2"/>
      <c r="B14" s="49"/>
      <c r="C14" s="47"/>
      <c r="D14" s="47"/>
      <c r="E14" s="47"/>
      <c r="F14" s="47"/>
      <c r="G14" s="56"/>
      <c r="H14" s="67">
        <f>IF(E5&lt;&gt;0,IF(AB27&gt;$E$9,$E$9,AB27),"")</f>
      </c>
      <c r="I14" s="58"/>
      <c r="J14" s="46"/>
      <c r="K14" s="47"/>
      <c r="L14" s="47"/>
      <c r="M14" s="47"/>
      <c r="N14" s="48"/>
      <c r="O14" s="2"/>
      <c r="P14" s="2"/>
      <c r="Q14" s="2"/>
      <c r="R14" s="2"/>
      <c r="S14" s="2"/>
      <c r="T14" s="2"/>
      <c r="U14">
        <v>11</v>
      </c>
      <c r="V14">
        <v>110</v>
      </c>
      <c r="W14">
        <v>325</v>
      </c>
      <c r="X14">
        <v>800</v>
      </c>
      <c r="Y14">
        <v>1100</v>
      </c>
    </row>
    <row r="15" spans="1:25" ht="13.5" thickBot="1">
      <c r="A15" s="2"/>
      <c r="B15" s="49"/>
      <c r="C15" s="61"/>
      <c r="D15" s="55"/>
      <c r="E15" s="70"/>
      <c r="F15" s="47"/>
      <c r="G15" s="68" t="s">
        <v>38</v>
      </c>
      <c r="H15" s="69"/>
      <c r="I15" s="66">
        <f>IF($E$9&gt;0,($E$7^0.5/(($AB$4*$E$9)+($H$14*$AC$4))),"")</f>
      </c>
      <c r="J15" s="70">
        <f>IF(AB27=0,"Zie opmerking 2",IF(AB27&gt;H14,"Zie opmerking 2",""))</f>
      </c>
      <c r="K15" s="47"/>
      <c r="L15" s="47"/>
      <c r="M15" s="47"/>
      <c r="N15" s="48"/>
      <c r="O15" s="2"/>
      <c r="P15" s="2"/>
      <c r="Q15" s="2"/>
      <c r="R15" s="2"/>
      <c r="S15" s="2"/>
      <c r="T15" s="2"/>
      <c r="U15">
        <v>12</v>
      </c>
      <c r="V15">
        <v>163</v>
      </c>
      <c r="W15">
        <v>60</v>
      </c>
      <c r="X15">
        <v>5000</v>
      </c>
      <c r="Y15">
        <v>5000</v>
      </c>
    </row>
    <row r="16" spans="1:25" ht="12.75">
      <c r="A16" s="2"/>
      <c r="B16" s="49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71"/>
      <c r="O16" s="2"/>
      <c r="P16" s="2"/>
      <c r="Q16" s="2"/>
      <c r="R16" s="2"/>
      <c r="S16" s="2"/>
      <c r="T16" s="2"/>
      <c r="U16">
        <v>13</v>
      </c>
      <c r="V16">
        <v>110</v>
      </c>
      <c r="W16">
        <v>325</v>
      </c>
      <c r="X16">
        <v>800</v>
      </c>
      <c r="Y16">
        <v>1100</v>
      </c>
    </row>
    <row r="17" spans="1:25" ht="15.75">
      <c r="A17" s="2"/>
      <c r="B17" s="49"/>
      <c r="C17" s="47"/>
      <c r="D17" s="47"/>
      <c r="E17" s="72"/>
      <c r="F17" s="47"/>
      <c r="G17" s="47"/>
      <c r="H17" s="83"/>
      <c r="I17" s="47"/>
      <c r="J17" s="47"/>
      <c r="K17" s="47"/>
      <c r="L17" s="47"/>
      <c r="M17" s="47"/>
      <c r="N17" s="48"/>
      <c r="O17" s="2"/>
      <c r="P17" s="2"/>
      <c r="Q17" s="2"/>
      <c r="R17" s="2"/>
      <c r="S17" s="2"/>
      <c r="T17" s="2"/>
      <c r="U17">
        <v>14</v>
      </c>
      <c r="V17">
        <v>163</v>
      </c>
      <c r="W17">
        <v>80</v>
      </c>
      <c r="X17">
        <v>5000</v>
      </c>
      <c r="Y17">
        <v>5000</v>
      </c>
    </row>
    <row r="18" spans="1:25" ht="12.75">
      <c r="A18" s="2"/>
      <c r="B18" s="49"/>
      <c r="C18" s="47"/>
      <c r="D18" s="47"/>
      <c r="E18" s="47"/>
      <c r="F18" s="47"/>
      <c r="G18" s="84"/>
      <c r="H18" s="3"/>
      <c r="I18" s="46"/>
      <c r="J18" s="47"/>
      <c r="K18" s="47"/>
      <c r="L18" s="47"/>
      <c r="M18" s="47"/>
      <c r="N18" s="48"/>
      <c r="O18" s="2"/>
      <c r="P18" s="2"/>
      <c r="Q18" s="2"/>
      <c r="R18" s="2"/>
      <c r="S18" s="2"/>
      <c r="T18" s="2"/>
      <c r="U18">
        <v>15</v>
      </c>
      <c r="V18">
        <v>163</v>
      </c>
      <c r="W18">
        <v>440</v>
      </c>
      <c r="X18">
        <v>5000</v>
      </c>
      <c r="Y18">
        <v>5000</v>
      </c>
    </row>
    <row r="19" spans="1:25" ht="12.75">
      <c r="A19" s="2"/>
      <c r="B19" s="49"/>
      <c r="C19" s="53"/>
      <c r="D19" s="47"/>
      <c r="E19" s="55"/>
      <c r="F19" s="47"/>
      <c r="G19" s="55"/>
      <c r="H19" s="85"/>
      <c r="I19" s="47"/>
      <c r="J19" s="73"/>
      <c r="K19" s="47"/>
      <c r="L19" s="47"/>
      <c r="M19" s="47"/>
      <c r="N19" s="48"/>
      <c r="O19" s="2"/>
      <c r="P19" s="2"/>
      <c r="Q19" s="2"/>
      <c r="R19" s="2"/>
      <c r="S19" s="2"/>
      <c r="T19" s="2"/>
      <c r="U19">
        <v>16</v>
      </c>
      <c r="V19">
        <v>500</v>
      </c>
      <c r="W19">
        <v>-325</v>
      </c>
      <c r="X19">
        <v>5000</v>
      </c>
      <c r="Y19">
        <v>5000</v>
      </c>
    </row>
    <row r="20" spans="1:25" ht="12.75">
      <c r="A20" s="2"/>
      <c r="B20" s="49"/>
      <c r="C20" s="47"/>
      <c r="D20" s="47"/>
      <c r="E20" s="47"/>
      <c r="F20" s="47"/>
      <c r="G20" s="84"/>
      <c r="H20" s="47"/>
      <c r="I20" s="70"/>
      <c r="J20" s="47"/>
      <c r="K20" s="47"/>
      <c r="L20" s="47"/>
      <c r="M20" s="47"/>
      <c r="N20" s="48"/>
      <c r="O20" s="2"/>
      <c r="P20" s="2"/>
      <c r="Q20" s="2"/>
      <c r="R20" s="2"/>
      <c r="S20" s="2"/>
      <c r="T20" s="2"/>
      <c r="U20">
        <v>17</v>
      </c>
      <c r="V20">
        <v>110</v>
      </c>
      <c r="W20">
        <v>325</v>
      </c>
      <c r="X20">
        <v>800</v>
      </c>
      <c r="Y20">
        <v>1100</v>
      </c>
    </row>
    <row r="21" spans="1:20" ht="12.75">
      <c r="A21" s="2"/>
      <c r="B21" s="49"/>
      <c r="C21" s="53"/>
      <c r="D21" s="47"/>
      <c r="E21" s="55"/>
      <c r="F21" s="47"/>
      <c r="G21" s="47"/>
      <c r="H21" s="47"/>
      <c r="I21" s="47"/>
      <c r="J21" s="47"/>
      <c r="K21" s="74"/>
      <c r="L21" s="47"/>
      <c r="M21" s="47"/>
      <c r="N21" s="48"/>
      <c r="O21" s="2"/>
      <c r="P21" s="2"/>
      <c r="Q21" s="2"/>
      <c r="R21" s="2"/>
      <c r="S21" s="2"/>
      <c r="T21" s="2"/>
    </row>
    <row r="22" spans="1:21" ht="12.75">
      <c r="A22" s="2"/>
      <c r="B22" s="62" t="s">
        <v>42</v>
      </c>
      <c r="C22" s="47"/>
      <c r="D22" s="47"/>
      <c r="E22" s="47"/>
      <c r="F22" s="47"/>
      <c r="G22" s="86"/>
      <c r="H22" s="3"/>
      <c r="I22" s="33"/>
      <c r="J22" s="47"/>
      <c r="K22" s="47"/>
      <c r="L22" s="47"/>
      <c r="M22" s="47"/>
      <c r="N22" s="48"/>
      <c r="O22" s="2"/>
      <c r="P22" s="2"/>
      <c r="Q22" s="2"/>
      <c r="R22" s="2"/>
      <c r="S22" s="2"/>
      <c r="T22" s="2"/>
      <c r="U22">
        <v>0</v>
      </c>
    </row>
    <row r="23" spans="1:21" ht="12.75">
      <c r="A23" s="2"/>
      <c r="B23" s="49"/>
      <c r="C23" s="3"/>
      <c r="D23" s="47"/>
      <c r="E23" s="47"/>
      <c r="F23" s="47"/>
      <c r="G23" s="55"/>
      <c r="H23" s="73"/>
      <c r="I23" s="53"/>
      <c r="J23" s="53"/>
      <c r="K23" s="47"/>
      <c r="L23" s="47"/>
      <c r="M23" s="47"/>
      <c r="N23" s="48"/>
      <c r="O23" s="2"/>
      <c r="P23" s="2"/>
      <c r="Q23" s="2"/>
      <c r="R23" s="2"/>
      <c r="S23" s="2"/>
      <c r="T23" s="2"/>
      <c r="U23">
        <v>600</v>
      </c>
    </row>
    <row r="24" spans="1:20" ht="12.75">
      <c r="A24" s="2"/>
      <c r="B24" s="62">
        <v>1</v>
      </c>
      <c r="C24" s="53" t="s">
        <v>45</v>
      </c>
      <c r="D24" s="47"/>
      <c r="E24" s="47"/>
      <c r="F24" s="47"/>
      <c r="G24" s="84"/>
      <c r="H24" s="47"/>
      <c r="I24" s="70"/>
      <c r="J24" s="70">
        <f>IF(I24="NVT","",IF(AC26&lt;H23,"Zie opmerking 1",""))</f>
      </c>
      <c r="K24" s="47"/>
      <c r="L24" s="47"/>
      <c r="M24" s="47"/>
      <c r="N24" s="48"/>
      <c r="O24" s="2"/>
      <c r="P24" s="2"/>
      <c r="Q24" s="2"/>
      <c r="R24" s="2"/>
      <c r="S24" s="2"/>
      <c r="T24" s="2"/>
    </row>
    <row r="25" spans="1:29" ht="12.75">
      <c r="A25" s="2"/>
      <c r="B25" s="82"/>
      <c r="C25" s="4" t="s">
        <v>46</v>
      </c>
      <c r="D25" s="47"/>
      <c r="E25" s="47"/>
      <c r="F25" s="47"/>
      <c r="G25" s="47"/>
      <c r="H25" s="47"/>
      <c r="I25" s="47"/>
      <c r="J25" s="47"/>
      <c r="K25" s="46"/>
      <c r="L25" s="47">
        <f>IF(X27&gt;D13,IF(U27&lt;0,"zou moeten negatief zijn",""),"")</f>
      </c>
      <c r="M25" s="47"/>
      <c r="N25" s="71"/>
      <c r="O25" s="2"/>
      <c r="P25" s="2"/>
      <c r="Q25" s="2"/>
      <c r="R25" s="2"/>
      <c r="S25" s="2"/>
      <c r="T25" s="2"/>
      <c r="U25">
        <v>0.01</v>
      </c>
      <c r="AB25">
        <f>IF($E$5&gt;0,($U$25*(($AB$4*$E$9)+($AC$4*$E$11)))^2,"")</f>
      </c>
      <c r="AC25">
        <f>IF($E$5&gt;0,($U$26*(($AB$5*$E$9)+($AC$5*$E$11)))^2,"")</f>
      </c>
    </row>
    <row r="26" spans="1:29" ht="12.75">
      <c r="A26" s="2"/>
      <c r="B26" s="62">
        <v>2</v>
      </c>
      <c r="C26" s="63" t="s">
        <v>47</v>
      </c>
      <c r="D26" s="47"/>
      <c r="E26" s="47"/>
      <c r="F26" s="47"/>
      <c r="G26" s="84"/>
      <c r="H26" s="3"/>
      <c r="I26" s="46"/>
      <c r="J26" s="75"/>
      <c r="K26" s="47"/>
      <c r="L26" s="47"/>
      <c r="M26" s="71" t="s">
        <v>29</v>
      </c>
      <c r="N26" s="48"/>
      <c r="O26" s="2"/>
      <c r="P26" s="2"/>
      <c r="Q26" s="2"/>
      <c r="R26" s="2"/>
      <c r="S26" s="2"/>
      <c r="T26" s="2"/>
      <c r="U26">
        <v>0.0015</v>
      </c>
      <c r="AB26">
        <f>IF($E$5&gt;0,((($E$7^0.5)/$U$25)-($AC$4*$E$11))/$AB$4,"")</f>
      </c>
      <c r="AC26">
        <f>IF($E$5&gt;0,((($E$7^0.5)/$U$26)-($AC$5*$E$11))/$AB$5,"")</f>
      </c>
    </row>
    <row r="27" spans="1:29" ht="12.75">
      <c r="A27" s="2"/>
      <c r="B27" s="49"/>
      <c r="C27" s="53" t="s">
        <v>48</v>
      </c>
      <c r="D27" s="47"/>
      <c r="E27" s="73"/>
      <c r="F27" s="46"/>
      <c r="G27" s="55"/>
      <c r="H27" s="73"/>
      <c r="I27" s="46"/>
      <c r="J27" s="46"/>
      <c r="K27" s="47"/>
      <c r="L27" s="47"/>
      <c r="M27" s="47"/>
      <c r="N27" s="48"/>
      <c r="O27" s="2"/>
      <c r="P27" s="2"/>
      <c r="Q27" s="2"/>
      <c r="R27" s="2"/>
      <c r="S27" s="2"/>
      <c r="T27" s="2"/>
      <c r="AA27">
        <f>IF($E$5&gt;0,((($E$7^0.5)/$U$25)-($AB$4*$E$9))/$AC$4,"")</f>
      </c>
      <c r="AB27">
        <f>IF($E$5&gt;0,IF(((($E$7^0.5)/$U$25)-($AB$4*$E$9))/$AC$4&lt;0,0,((($E$7^0.5)/$U$25)-($AB$4*$E$9))/$AC$4),"")</f>
      </c>
      <c r="AC27">
        <f>IF($E$5&gt;0,IF(((($E$7^0.5)/$U$26)-($AB$5*$E$9))/$AC$5&lt;0,0,((($E$7^0.5)/$U$26)-($AB$5*$E$9))/$AC$5),"")</f>
      </c>
    </row>
    <row r="28" spans="1:20" ht="12.75">
      <c r="A28" s="2"/>
      <c r="B28" s="82"/>
      <c r="C28" s="3"/>
      <c r="D28" s="3"/>
      <c r="E28" s="3"/>
      <c r="F28" s="46"/>
      <c r="G28" s="84"/>
      <c r="H28" s="47"/>
      <c r="I28" s="70"/>
      <c r="J28" s="70"/>
      <c r="K28" s="47"/>
      <c r="L28" s="47"/>
      <c r="M28" s="46"/>
      <c r="N28" s="48"/>
      <c r="O28" s="2"/>
      <c r="P28" s="2"/>
      <c r="Q28" s="2"/>
      <c r="R28" s="2"/>
      <c r="S28" s="2"/>
      <c r="T28" s="2"/>
    </row>
    <row r="29" spans="1:29" ht="12.75">
      <c r="A29" s="2"/>
      <c r="B29" s="82"/>
      <c r="C29" s="3"/>
      <c r="D29" s="3"/>
      <c r="E29" s="3"/>
      <c r="F29" s="73"/>
      <c r="G29" s="47"/>
      <c r="H29" s="47"/>
      <c r="I29" s="47"/>
      <c r="J29" s="47"/>
      <c r="K29" s="73"/>
      <c r="L29" s="73"/>
      <c r="M29" s="46"/>
      <c r="N29" s="48"/>
      <c r="O29" s="2"/>
      <c r="P29" s="2"/>
      <c r="Q29" s="2"/>
      <c r="R29" s="2"/>
      <c r="S29" s="2"/>
      <c r="T29" s="2"/>
      <c r="AB29">
        <f>IF(AB26&lt;$E$11,$E$11,AB26)</f>
      </c>
      <c r="AC29">
        <f>IF(AC26&lt;$E$11,$E$11,AC26)</f>
      </c>
    </row>
    <row r="30" spans="1:29" ht="13.5" thickBot="1">
      <c r="A30" s="2"/>
      <c r="B30" s="88"/>
      <c r="C30" s="89"/>
      <c r="D30" s="89"/>
      <c r="E30" s="89"/>
      <c r="F30" s="76"/>
      <c r="G30" s="76"/>
      <c r="H30" s="76"/>
      <c r="I30" s="76"/>
      <c r="J30" s="76"/>
      <c r="K30" s="76"/>
      <c r="L30" s="76"/>
      <c r="M30" s="77"/>
      <c r="N30" s="78"/>
      <c r="O30" s="2"/>
      <c r="P30" s="2"/>
      <c r="Q30" s="2"/>
      <c r="R30" s="2"/>
      <c r="S30" s="2"/>
      <c r="T30" s="2"/>
      <c r="AB30" t="e">
        <f>IF(AB27&lt;#REF!,#REF!,AB27)</f>
        <v>#REF!</v>
      </c>
      <c r="AC30" t="e">
        <f>IF(AC27&lt;#REF!,#REF!,AC27)</f>
        <v>#REF!</v>
      </c>
    </row>
    <row r="31" spans="1:28" ht="13.5" thickTop="1">
      <c r="A31" s="2"/>
      <c r="B31" s="2"/>
      <c r="C31" s="2"/>
      <c r="D31" s="2"/>
      <c r="E31" s="11"/>
      <c r="F31" s="11"/>
      <c r="G31" s="11"/>
      <c r="H31" s="11"/>
      <c r="I31" s="11"/>
      <c r="J31" s="11"/>
      <c r="K31" s="11"/>
      <c r="L31" s="11"/>
      <c r="M31" s="10"/>
      <c r="N31" s="2"/>
      <c r="O31" s="2"/>
      <c r="P31" s="2"/>
      <c r="Q31" s="2"/>
      <c r="R31" s="2"/>
      <c r="S31" s="2"/>
      <c r="T31" s="2"/>
      <c r="AB31">
        <f>IF(K21&gt;0,1,0)</f>
        <v>0</v>
      </c>
    </row>
    <row r="32" spans="1:20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AB33">
        <f>IF(M23&gt;0,1,0)</f>
        <v>0</v>
      </c>
    </row>
    <row r="34" spans="1:20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8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AB35">
        <f>IF(M25&gt;0,1,0)</f>
        <v>0</v>
      </c>
    </row>
    <row r="36" spans="1:28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AB36">
        <f>SUM(AB31:AB35)</f>
        <v>0</v>
      </c>
    </row>
    <row r="37" spans="1:20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</sheetData>
  <sheetProtection password="CCE9" sheet="1" objects="1" scenarios="1"/>
  <conditionalFormatting sqref="E31:L31">
    <cfRule type="cellIs" priority="1" dxfId="0" operator="lessThan" stopIfTrue="1">
      <formula>0</formula>
    </cfRule>
  </conditionalFormatting>
  <conditionalFormatting sqref="E13 I11 I7 I15">
    <cfRule type="cellIs" priority="2" dxfId="1" operator="lessThan" stopIfTrue="1">
      <formula>0.01005</formula>
    </cfRule>
    <cfRule type="cellIs" priority="3" dxfId="2" operator="greaterThanOrEqual" stopIfTrue="1">
      <formula>0.01</formula>
    </cfRule>
  </conditionalFormatting>
  <conditionalFormatting sqref="E5">
    <cfRule type="cellIs" priority="4" dxfId="3" operator="lessThan" stopIfTrue="1">
      <formula>$U$4</formula>
    </cfRule>
  </conditionalFormatting>
  <conditionalFormatting sqref="E11">
    <cfRule type="cellIs" priority="5" dxfId="2" operator="greaterThan" stopIfTrue="1">
      <formula>$E$9</formula>
    </cfRule>
  </conditionalFormatting>
  <conditionalFormatting sqref="H23 H19">
    <cfRule type="cellIs" priority="6" dxfId="2" operator="equal" stopIfTrue="1">
      <formula>$AB$10</formula>
    </cfRule>
  </conditionalFormatting>
  <conditionalFormatting sqref="H14">
    <cfRule type="cellIs" priority="7" dxfId="0" operator="greaterThan" stopIfTrue="1">
      <formula>$E$9</formula>
    </cfRule>
    <cfRule type="cellIs" priority="8" dxfId="2" operator="lessThan" stopIfTrue="1">
      <formula>0</formula>
    </cfRule>
  </conditionalFormatting>
  <conditionalFormatting sqref="H27">
    <cfRule type="cellIs" priority="9" dxfId="2" operator="equal" stopIfTrue="1">
      <formula>$AB$10</formula>
    </cfRule>
    <cfRule type="cellIs" priority="10" dxfId="2" operator="greaterThan" stopIfTrue="1">
      <formula>$E$9</formula>
    </cfRule>
  </conditionalFormatting>
  <conditionalFormatting sqref="J15">
    <cfRule type="cellIs" priority="11" dxfId="4" operator="notEqual" stopIfTrue="1">
      <formula>"Zie opmerking 2"</formula>
    </cfRule>
    <cfRule type="cellIs" priority="12" dxfId="5" operator="equal" stopIfTrue="1">
      <formula>"Zie opmerking 2"</formula>
    </cfRule>
  </conditionalFormatting>
  <conditionalFormatting sqref="J11">
    <cfRule type="cellIs" priority="13" dxfId="4" operator="notEqual" stopIfTrue="1">
      <formula>"Zie opmerking 1"</formula>
    </cfRule>
    <cfRule type="cellIs" priority="14" dxfId="5" operator="equal" stopIfTrue="1">
      <formula>"Zie opmerking 1"</formula>
    </cfRule>
  </conditionalFormatting>
  <dataValidations count="2">
    <dataValidation type="list" allowBlank="1" showInputMessage="1" showErrorMessage="1" sqref="E5">
      <formula1>$U$4:$U$20</formula1>
    </dataValidation>
    <dataValidation type="decimal" allowBlank="1" showInputMessage="1" showErrorMessage="1" error="positief getal !" sqref="E11">
      <formula1>U22</formula1>
      <formula2>U23</formula2>
    </dataValidation>
  </dataValidations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Equation.3" shapeId="10271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J212"/>
  <sheetViews>
    <sheetView workbookViewId="0" topLeftCell="A1">
      <pane ySplit="1" topLeftCell="BM2" activePane="bottomLeft" state="frozen"/>
      <selection pane="topLeft" activeCell="A1" sqref="A1"/>
      <selection pane="bottomLeft" activeCell="L21" sqref="L21"/>
    </sheetView>
  </sheetViews>
  <sheetFormatPr defaultColWidth="9.140625" defaultRowHeight="12.75"/>
  <cols>
    <col min="1" max="1" width="11.8515625" style="0" customWidth="1"/>
    <col min="2" max="5" width="10.7109375" style="0" customWidth="1"/>
  </cols>
  <sheetData>
    <row r="1" spans="1:36" ht="12.75">
      <c r="A1" s="2"/>
      <c r="B1" s="14" t="s">
        <v>25</v>
      </c>
      <c r="C1" s="14" t="s">
        <v>26</v>
      </c>
      <c r="D1" s="14" t="s">
        <v>27</v>
      </c>
      <c r="E1" s="14" t="s">
        <v>28</v>
      </c>
      <c r="F1" s="25" t="s">
        <v>30</v>
      </c>
      <c r="G1" s="26"/>
      <c r="H1" s="26"/>
      <c r="I1" s="26"/>
      <c r="J1" s="27"/>
      <c r="K1" s="2"/>
      <c r="L1" s="2"/>
      <c r="M1" s="2"/>
      <c r="N1" s="2"/>
      <c r="O1" s="2"/>
      <c r="P1" s="2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3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2.75">
      <c r="A3" s="2"/>
      <c r="B3" s="15"/>
      <c r="C3" s="16"/>
      <c r="D3" s="16"/>
      <c r="E3" s="16"/>
      <c r="F3" s="16"/>
      <c r="G3" s="16"/>
      <c r="H3" s="16"/>
      <c r="I3" s="16"/>
      <c r="J3" s="17"/>
      <c r="K3" s="2"/>
      <c r="L3" s="2"/>
      <c r="M3" s="2"/>
      <c r="N3" s="2"/>
      <c r="O3" s="2"/>
      <c r="P3" s="2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36" ht="12.75">
      <c r="A4" s="2"/>
      <c r="B4" s="18"/>
      <c r="C4" s="19"/>
      <c r="D4" s="19"/>
      <c r="E4" s="19"/>
      <c r="F4" s="19"/>
      <c r="G4" s="19"/>
      <c r="H4" s="19"/>
      <c r="I4" s="19"/>
      <c r="J4" s="20"/>
      <c r="K4" s="2"/>
      <c r="L4" s="2"/>
      <c r="M4" s="2"/>
      <c r="N4" s="2"/>
      <c r="O4" s="2"/>
      <c r="P4" s="2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ht="12.75">
      <c r="A5" s="2"/>
      <c r="B5" s="18"/>
      <c r="C5" s="19"/>
      <c r="D5" s="19"/>
      <c r="E5" s="19"/>
      <c r="F5" s="19"/>
      <c r="G5" s="19"/>
      <c r="H5" s="19"/>
      <c r="I5" s="19"/>
      <c r="J5" s="20"/>
      <c r="K5" s="2"/>
      <c r="L5" s="2"/>
      <c r="M5" s="2"/>
      <c r="N5" s="2"/>
      <c r="O5" s="2"/>
      <c r="P5" s="2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ht="12.75">
      <c r="A6" s="2"/>
      <c r="B6" s="18"/>
      <c r="C6" s="19"/>
      <c r="D6" s="19"/>
      <c r="E6" s="19"/>
      <c r="F6" s="19"/>
      <c r="G6" s="19"/>
      <c r="H6" s="19"/>
      <c r="I6" s="19"/>
      <c r="J6" s="20"/>
      <c r="K6" s="2"/>
      <c r="L6" s="2"/>
      <c r="M6" s="2"/>
      <c r="N6" s="2"/>
      <c r="O6" s="2"/>
      <c r="P6" s="2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12.75">
      <c r="A7" s="2" t="s">
        <v>8</v>
      </c>
      <c r="B7" s="18"/>
      <c r="C7" s="19"/>
      <c r="D7" s="19"/>
      <c r="E7" s="19"/>
      <c r="F7" s="19"/>
      <c r="G7" s="19"/>
      <c r="H7" s="19"/>
      <c r="I7" s="19"/>
      <c r="J7" s="20"/>
      <c r="K7" s="2"/>
      <c r="L7" s="2"/>
      <c r="M7" s="2"/>
      <c r="N7" s="2"/>
      <c r="O7" s="2"/>
      <c r="P7" s="2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6" ht="12.75">
      <c r="A8" s="2"/>
      <c r="B8" s="18"/>
      <c r="C8" s="19"/>
      <c r="D8" s="19"/>
      <c r="E8" s="19"/>
      <c r="F8" s="19"/>
      <c r="G8" s="19"/>
      <c r="H8" s="19"/>
      <c r="I8" s="19"/>
      <c r="J8" s="20"/>
      <c r="K8" s="2"/>
      <c r="L8" s="2"/>
      <c r="M8" s="2"/>
      <c r="N8" s="2"/>
      <c r="O8" s="2"/>
      <c r="P8" s="2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ht="12.75">
      <c r="A9" s="2"/>
      <c r="B9" s="18"/>
      <c r="C9" s="19"/>
      <c r="D9" s="19"/>
      <c r="E9" s="19"/>
      <c r="F9" s="19"/>
      <c r="G9" s="19"/>
      <c r="H9" s="19"/>
      <c r="I9" s="19"/>
      <c r="J9" s="20"/>
      <c r="K9" s="2"/>
      <c r="L9" s="2"/>
      <c r="M9" s="2"/>
      <c r="N9" s="2"/>
      <c r="O9" s="2"/>
      <c r="P9" s="2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 ht="12.75">
      <c r="A10" s="2"/>
      <c r="B10" s="18"/>
      <c r="C10" s="19"/>
      <c r="D10" s="19"/>
      <c r="E10" s="19"/>
      <c r="F10" s="19"/>
      <c r="G10" s="19"/>
      <c r="H10" s="19"/>
      <c r="I10" s="19"/>
      <c r="J10" s="20"/>
      <c r="K10" s="2"/>
      <c r="L10" s="2"/>
      <c r="M10" s="2"/>
      <c r="N10" s="2"/>
      <c r="O10" s="2"/>
      <c r="P10" s="2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 ht="12.75">
      <c r="A11" s="2"/>
      <c r="B11" s="18"/>
      <c r="C11" s="19"/>
      <c r="D11" s="19"/>
      <c r="E11" s="19"/>
      <c r="F11" s="19"/>
      <c r="G11" s="19"/>
      <c r="H11" s="19"/>
      <c r="I11" s="19"/>
      <c r="J11" s="20"/>
      <c r="K11" s="2"/>
      <c r="L11" s="2"/>
      <c r="M11" s="2"/>
      <c r="N11" s="2"/>
      <c r="O11" s="2"/>
      <c r="P11" s="2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6" ht="12.75">
      <c r="A12" s="2"/>
      <c r="B12" s="21"/>
      <c r="C12" s="22"/>
      <c r="D12" s="22"/>
      <c r="E12" s="22"/>
      <c r="F12" s="22"/>
      <c r="G12" s="22"/>
      <c r="H12" s="22"/>
      <c r="I12" s="22"/>
      <c r="J12" s="23"/>
      <c r="K12" s="2"/>
      <c r="L12" s="2"/>
      <c r="M12" s="2"/>
      <c r="N12" s="2"/>
      <c r="O12" s="2"/>
      <c r="P12" s="2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6" ht="12.75">
      <c r="A15" s="2"/>
      <c r="B15" s="15"/>
      <c r="C15" s="16"/>
      <c r="D15" s="16"/>
      <c r="E15" s="16"/>
      <c r="F15" s="16"/>
      <c r="G15" s="16"/>
      <c r="H15" s="16"/>
      <c r="I15" s="16"/>
      <c r="J15" s="17"/>
      <c r="K15" s="2"/>
      <c r="L15" s="2"/>
      <c r="M15" s="2"/>
      <c r="N15" s="2"/>
      <c r="O15" s="2"/>
      <c r="P15" s="2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ht="12.75">
      <c r="A16" s="2"/>
      <c r="B16" s="18"/>
      <c r="C16" s="19"/>
      <c r="D16" s="19"/>
      <c r="E16" s="19"/>
      <c r="F16" s="19"/>
      <c r="G16" s="19"/>
      <c r="H16" s="19"/>
      <c r="I16" s="19"/>
      <c r="J16" s="20"/>
      <c r="K16" s="2"/>
      <c r="L16" s="2"/>
      <c r="M16" s="2"/>
      <c r="N16" s="2"/>
      <c r="O16" s="2"/>
      <c r="P16" s="2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ht="12.75">
      <c r="A17" s="2"/>
      <c r="B17" s="18"/>
      <c r="C17" s="19"/>
      <c r="D17" s="19"/>
      <c r="E17" s="19"/>
      <c r="F17" s="19"/>
      <c r="G17" s="19"/>
      <c r="H17" s="19"/>
      <c r="I17" s="19"/>
      <c r="J17" s="20"/>
      <c r="K17" s="2"/>
      <c r="L17" s="2"/>
      <c r="M17" s="2"/>
      <c r="N17" s="2"/>
      <c r="O17" s="2"/>
      <c r="P17" s="2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1:36" ht="12.75">
      <c r="A18" s="2"/>
      <c r="B18" s="18"/>
      <c r="C18" s="19"/>
      <c r="D18" s="19"/>
      <c r="E18" s="19"/>
      <c r="F18" s="19"/>
      <c r="G18" s="19"/>
      <c r="H18" s="19"/>
      <c r="I18" s="19"/>
      <c r="J18" s="20"/>
      <c r="K18" s="2"/>
      <c r="L18" s="2"/>
      <c r="M18" s="2"/>
      <c r="N18" s="2"/>
      <c r="O18" s="2"/>
      <c r="P18" s="2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1:36" ht="12.75">
      <c r="A19" s="2"/>
      <c r="B19" s="18"/>
      <c r="C19" s="19"/>
      <c r="D19" s="19"/>
      <c r="E19" s="19"/>
      <c r="F19" s="19"/>
      <c r="G19" s="19"/>
      <c r="H19" s="19"/>
      <c r="I19" s="19"/>
      <c r="J19" s="20"/>
      <c r="K19" s="2"/>
      <c r="L19" s="2"/>
      <c r="M19" s="2"/>
      <c r="N19" s="2"/>
      <c r="O19" s="2"/>
      <c r="P19" s="2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1:36" ht="12.75">
      <c r="A20" s="2" t="s">
        <v>9</v>
      </c>
      <c r="B20" s="18"/>
      <c r="C20" s="19"/>
      <c r="D20" s="19"/>
      <c r="E20" s="19"/>
      <c r="F20" s="19"/>
      <c r="G20" s="19"/>
      <c r="H20" s="19"/>
      <c r="I20" s="19"/>
      <c r="J20" s="20"/>
      <c r="K20" s="2"/>
      <c r="L20" s="2"/>
      <c r="M20" s="2"/>
      <c r="N20" s="2"/>
      <c r="O20" s="2"/>
      <c r="P20" s="2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1:36" ht="12.75">
      <c r="A21" s="2"/>
      <c r="B21" s="18"/>
      <c r="C21" s="19"/>
      <c r="D21" s="19"/>
      <c r="E21" s="19"/>
      <c r="F21" s="19"/>
      <c r="G21" s="19"/>
      <c r="H21" s="19"/>
      <c r="I21" s="19"/>
      <c r="J21" s="20"/>
      <c r="K21" s="2"/>
      <c r="L21" s="2"/>
      <c r="M21" s="2"/>
      <c r="N21" s="2"/>
      <c r="O21" s="2"/>
      <c r="P21" s="2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1:36" ht="12.75">
      <c r="A22" s="2"/>
      <c r="B22" s="18"/>
      <c r="C22" s="19"/>
      <c r="D22" s="19"/>
      <c r="E22" s="19"/>
      <c r="F22" s="19"/>
      <c r="G22" s="19"/>
      <c r="H22" s="19"/>
      <c r="I22" s="19"/>
      <c r="J22" s="20"/>
      <c r="K22" s="2"/>
      <c r="L22" s="2"/>
      <c r="M22" s="2"/>
      <c r="N22" s="2"/>
      <c r="O22" s="2"/>
      <c r="P22" s="2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</row>
    <row r="23" spans="1:36" ht="12.75">
      <c r="A23" s="2"/>
      <c r="B23" s="18"/>
      <c r="C23" s="19"/>
      <c r="D23" s="19"/>
      <c r="E23" s="19"/>
      <c r="F23" s="19"/>
      <c r="G23" s="19"/>
      <c r="H23" s="19"/>
      <c r="I23" s="19"/>
      <c r="J23" s="20"/>
      <c r="K23" s="2"/>
      <c r="L23" s="2"/>
      <c r="M23" s="2"/>
      <c r="N23" s="2"/>
      <c r="O23" s="2"/>
      <c r="P23" s="2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</row>
    <row r="24" spans="1:36" ht="12.75">
      <c r="A24" s="2"/>
      <c r="B24" s="18"/>
      <c r="C24" s="19"/>
      <c r="D24" s="19"/>
      <c r="E24" s="19"/>
      <c r="F24" s="19"/>
      <c r="G24" s="19"/>
      <c r="H24" s="19"/>
      <c r="I24" s="19"/>
      <c r="J24" s="20"/>
      <c r="K24" s="2"/>
      <c r="L24" s="2"/>
      <c r="M24" s="2"/>
      <c r="N24" s="2"/>
      <c r="O24" s="2"/>
      <c r="P24" s="2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6" ht="12.75">
      <c r="A25" s="2"/>
      <c r="B25" s="21"/>
      <c r="C25" s="22"/>
      <c r="D25" s="22"/>
      <c r="E25" s="22"/>
      <c r="F25" s="22"/>
      <c r="G25" s="22"/>
      <c r="H25" s="22"/>
      <c r="I25" s="22"/>
      <c r="J25" s="23"/>
      <c r="K25" s="2"/>
      <c r="L25" s="2"/>
      <c r="M25" s="2"/>
      <c r="N25" s="2"/>
      <c r="O25" s="2"/>
      <c r="P25" s="2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1:36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</row>
    <row r="28" spans="1:36" ht="12.75">
      <c r="A28" s="2"/>
      <c r="B28" s="15"/>
      <c r="C28" s="16"/>
      <c r="D28" s="16"/>
      <c r="E28" s="16"/>
      <c r="F28" s="16"/>
      <c r="G28" s="16"/>
      <c r="H28" s="16"/>
      <c r="I28" s="16"/>
      <c r="J28" s="17"/>
      <c r="K28" s="2"/>
      <c r="L28" s="2"/>
      <c r="M28" s="2"/>
      <c r="N28" s="2"/>
      <c r="O28" s="2"/>
      <c r="P28" s="2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</row>
    <row r="29" spans="1:36" ht="12.75">
      <c r="A29" s="2"/>
      <c r="B29" s="18"/>
      <c r="C29" s="19"/>
      <c r="D29" s="19"/>
      <c r="E29" s="19"/>
      <c r="F29" s="19"/>
      <c r="G29" s="19"/>
      <c r="H29" s="19"/>
      <c r="I29" s="19"/>
      <c r="J29" s="20"/>
      <c r="K29" s="2"/>
      <c r="L29" s="2"/>
      <c r="M29" s="2"/>
      <c r="N29" s="2"/>
      <c r="O29" s="2"/>
      <c r="P29" s="2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</row>
    <row r="30" spans="1:36" ht="12.75">
      <c r="A30" s="2"/>
      <c r="B30" s="18"/>
      <c r="C30" s="19"/>
      <c r="D30" s="19"/>
      <c r="E30" s="19"/>
      <c r="F30" s="19"/>
      <c r="G30" s="19"/>
      <c r="H30" s="19"/>
      <c r="I30" s="19"/>
      <c r="J30" s="20"/>
      <c r="K30" s="2"/>
      <c r="L30" s="2"/>
      <c r="M30" s="2"/>
      <c r="N30" s="2"/>
      <c r="O30" s="2"/>
      <c r="P30" s="2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</row>
    <row r="31" spans="1:36" ht="12.75">
      <c r="A31" s="2"/>
      <c r="B31" s="18"/>
      <c r="C31" s="19"/>
      <c r="D31" s="19"/>
      <c r="E31" s="19"/>
      <c r="F31" s="19"/>
      <c r="G31" s="19"/>
      <c r="H31" s="19"/>
      <c r="I31" s="19"/>
      <c r="J31" s="20"/>
      <c r="K31" s="2"/>
      <c r="L31" s="2"/>
      <c r="M31" s="2"/>
      <c r="N31" s="2"/>
      <c r="O31" s="2"/>
      <c r="P31" s="2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36" ht="12.75">
      <c r="A32" s="2"/>
      <c r="B32" s="18"/>
      <c r="C32" s="19"/>
      <c r="D32" s="19"/>
      <c r="E32" s="19"/>
      <c r="F32" s="19"/>
      <c r="G32" s="19"/>
      <c r="H32" s="19"/>
      <c r="I32" s="19"/>
      <c r="J32" s="20"/>
      <c r="K32" s="2"/>
      <c r="L32" s="2"/>
      <c r="M32" s="2"/>
      <c r="N32" s="2"/>
      <c r="O32" s="2"/>
      <c r="P32" s="2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</row>
    <row r="33" spans="1:36" ht="12.75">
      <c r="A33" s="2" t="s">
        <v>10</v>
      </c>
      <c r="B33" s="18"/>
      <c r="C33" s="19"/>
      <c r="D33" s="19"/>
      <c r="E33" s="19"/>
      <c r="F33" s="19"/>
      <c r="G33" s="19"/>
      <c r="H33" s="19"/>
      <c r="I33" s="19"/>
      <c r="J33" s="20"/>
      <c r="K33" s="2"/>
      <c r="L33" s="2"/>
      <c r="M33" s="2"/>
      <c r="N33" s="2"/>
      <c r="O33" s="2"/>
      <c r="P33" s="2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  <row r="34" spans="1:36" ht="12.75">
      <c r="A34" s="2"/>
      <c r="B34" s="18"/>
      <c r="C34" s="19"/>
      <c r="D34" s="19"/>
      <c r="E34" s="19"/>
      <c r="F34" s="19"/>
      <c r="G34" s="19"/>
      <c r="H34" s="19"/>
      <c r="I34" s="19"/>
      <c r="J34" s="20"/>
      <c r="K34" s="2"/>
      <c r="L34" s="2"/>
      <c r="M34" s="2"/>
      <c r="N34" s="2"/>
      <c r="O34" s="2"/>
      <c r="P34" s="2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</row>
    <row r="35" spans="1:36" ht="12.75">
      <c r="A35" s="2"/>
      <c r="B35" s="18"/>
      <c r="C35" s="19"/>
      <c r="D35" s="19"/>
      <c r="E35" s="19"/>
      <c r="F35" s="19"/>
      <c r="G35" s="19"/>
      <c r="H35" s="19"/>
      <c r="I35" s="19"/>
      <c r="J35" s="20"/>
      <c r="K35" s="2"/>
      <c r="L35" s="2"/>
      <c r="M35" s="2"/>
      <c r="N35" s="2"/>
      <c r="O35" s="2"/>
      <c r="P35" s="2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1:36" ht="12.75">
      <c r="A36" s="2"/>
      <c r="B36" s="18"/>
      <c r="C36" s="19"/>
      <c r="D36" s="19"/>
      <c r="E36" s="19"/>
      <c r="F36" s="19"/>
      <c r="G36" s="19"/>
      <c r="H36" s="19"/>
      <c r="I36" s="19"/>
      <c r="J36" s="20"/>
      <c r="K36" s="2"/>
      <c r="L36" s="2"/>
      <c r="M36" s="2"/>
      <c r="N36" s="2"/>
      <c r="O36" s="2"/>
      <c r="P36" s="2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1:36" ht="12.75">
      <c r="A37" s="2"/>
      <c r="B37" s="18"/>
      <c r="C37" s="19"/>
      <c r="D37" s="19"/>
      <c r="E37" s="19"/>
      <c r="F37" s="19"/>
      <c r="G37" s="19"/>
      <c r="H37" s="19"/>
      <c r="I37" s="19"/>
      <c r="J37" s="20"/>
      <c r="K37" s="2"/>
      <c r="L37" s="2"/>
      <c r="M37" s="2"/>
      <c r="N37" s="2"/>
      <c r="O37" s="2"/>
      <c r="P37" s="2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 ht="12.75">
      <c r="A38" s="2"/>
      <c r="B38" s="21"/>
      <c r="C38" s="22"/>
      <c r="D38" s="22"/>
      <c r="E38" s="22"/>
      <c r="F38" s="22"/>
      <c r="G38" s="22"/>
      <c r="H38" s="22"/>
      <c r="I38" s="22"/>
      <c r="J38" s="23"/>
      <c r="K38" s="2"/>
      <c r="L38" s="2"/>
      <c r="M38" s="2"/>
      <c r="N38" s="2"/>
      <c r="O38" s="2"/>
      <c r="P38" s="2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ht="12.75">
      <c r="A41" s="2"/>
      <c r="B41" s="15"/>
      <c r="C41" s="16"/>
      <c r="D41" s="16"/>
      <c r="E41" s="16"/>
      <c r="F41" s="16"/>
      <c r="G41" s="16"/>
      <c r="H41" s="16"/>
      <c r="I41" s="16"/>
      <c r="J41" s="17"/>
      <c r="K41" s="2"/>
      <c r="L41" s="2"/>
      <c r="M41" s="2"/>
      <c r="N41" s="2"/>
      <c r="O41" s="2"/>
      <c r="P41" s="2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ht="12.75">
      <c r="A42" s="2"/>
      <c r="B42" s="18"/>
      <c r="C42" s="19"/>
      <c r="D42" s="19"/>
      <c r="E42" s="19"/>
      <c r="F42" s="19"/>
      <c r="G42" s="19"/>
      <c r="H42" s="19"/>
      <c r="I42" s="19"/>
      <c r="J42" s="20"/>
      <c r="K42" s="2"/>
      <c r="L42" s="2"/>
      <c r="M42" s="2"/>
      <c r="N42" s="2"/>
      <c r="O42" s="2"/>
      <c r="P42" s="2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ht="12.75">
      <c r="A43" s="2"/>
      <c r="B43" s="18"/>
      <c r="C43" s="19"/>
      <c r="D43" s="19"/>
      <c r="E43" s="19"/>
      <c r="F43" s="19"/>
      <c r="G43" s="19"/>
      <c r="H43" s="19"/>
      <c r="I43" s="19"/>
      <c r="J43" s="20"/>
      <c r="K43" s="2"/>
      <c r="L43" s="2"/>
      <c r="M43" s="2"/>
      <c r="N43" s="2"/>
      <c r="O43" s="2"/>
      <c r="P43" s="2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ht="12.75">
      <c r="A44" s="2"/>
      <c r="B44" s="18"/>
      <c r="C44" s="19"/>
      <c r="D44" s="19"/>
      <c r="E44" s="19"/>
      <c r="F44" s="19"/>
      <c r="G44" s="19"/>
      <c r="H44" s="19"/>
      <c r="I44" s="19"/>
      <c r="J44" s="20"/>
      <c r="K44" s="2"/>
      <c r="L44" s="2"/>
      <c r="M44" s="2"/>
      <c r="N44" s="2"/>
      <c r="O44" s="2"/>
      <c r="P44" s="2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ht="12.75">
      <c r="A45" s="2" t="s">
        <v>11</v>
      </c>
      <c r="B45" s="18"/>
      <c r="C45" s="19"/>
      <c r="D45" s="19"/>
      <c r="E45" s="19"/>
      <c r="F45" s="19"/>
      <c r="G45" s="19"/>
      <c r="H45" s="19"/>
      <c r="I45" s="19"/>
      <c r="J45" s="20"/>
      <c r="K45" s="2"/>
      <c r="L45" s="2"/>
      <c r="M45" s="2"/>
      <c r="N45" s="2"/>
      <c r="O45" s="2"/>
      <c r="P45" s="2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ht="12.75">
      <c r="A46" s="2"/>
      <c r="B46" s="18"/>
      <c r="C46" s="19"/>
      <c r="D46" s="19"/>
      <c r="E46" s="19"/>
      <c r="F46" s="19"/>
      <c r="G46" s="19"/>
      <c r="H46" s="19"/>
      <c r="I46" s="19"/>
      <c r="J46" s="20"/>
      <c r="K46" s="2"/>
      <c r="L46" s="2"/>
      <c r="M46" s="2"/>
      <c r="N46" s="2"/>
      <c r="O46" s="2"/>
      <c r="P46" s="2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ht="12.75">
      <c r="A47" s="2"/>
      <c r="B47" s="18"/>
      <c r="C47" s="19"/>
      <c r="D47" s="19"/>
      <c r="E47" s="19"/>
      <c r="F47" s="19"/>
      <c r="G47" s="19"/>
      <c r="H47" s="19"/>
      <c r="I47" s="19"/>
      <c r="J47" s="20"/>
      <c r="K47" s="2"/>
      <c r="L47" s="2"/>
      <c r="M47" s="2"/>
      <c r="N47" s="2"/>
      <c r="O47" s="2"/>
      <c r="P47" s="2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ht="12.75">
      <c r="A48" s="2"/>
      <c r="B48" s="18"/>
      <c r="C48" s="19"/>
      <c r="D48" s="19"/>
      <c r="E48" s="19"/>
      <c r="F48" s="19"/>
      <c r="G48" s="19"/>
      <c r="H48" s="19"/>
      <c r="I48" s="19"/>
      <c r="J48" s="20"/>
      <c r="K48" s="2"/>
      <c r="L48" s="2"/>
      <c r="M48" s="2"/>
      <c r="N48" s="2"/>
      <c r="O48" s="2"/>
      <c r="P48" s="2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ht="12.75">
      <c r="A49" s="2"/>
      <c r="B49" s="18"/>
      <c r="C49" s="19"/>
      <c r="D49" s="19"/>
      <c r="E49" s="19"/>
      <c r="F49" s="19"/>
      <c r="G49" s="19"/>
      <c r="H49" s="19"/>
      <c r="I49" s="19"/>
      <c r="J49" s="20"/>
      <c r="K49" s="2"/>
      <c r="L49" s="2"/>
      <c r="M49" s="2"/>
      <c r="N49" s="2"/>
      <c r="O49" s="2"/>
      <c r="P49" s="2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ht="12.75">
      <c r="A50" s="2"/>
      <c r="B50" s="18"/>
      <c r="C50" s="19"/>
      <c r="D50" s="19"/>
      <c r="E50" s="19"/>
      <c r="F50" s="19"/>
      <c r="G50" s="19"/>
      <c r="H50" s="19"/>
      <c r="I50" s="19"/>
      <c r="J50" s="20"/>
      <c r="K50" s="2"/>
      <c r="L50" s="2"/>
      <c r="M50" s="2"/>
      <c r="N50" s="2"/>
      <c r="O50" s="2"/>
      <c r="P50" s="2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ht="12.75">
      <c r="A51" s="2"/>
      <c r="B51" s="21"/>
      <c r="C51" s="22"/>
      <c r="D51" s="22"/>
      <c r="E51" s="22"/>
      <c r="F51" s="22"/>
      <c r="G51" s="22"/>
      <c r="H51" s="22"/>
      <c r="I51" s="22"/>
      <c r="J51" s="23"/>
      <c r="K51" s="2"/>
      <c r="L51" s="2"/>
      <c r="M51" s="2"/>
      <c r="N51" s="2"/>
      <c r="O51" s="2"/>
      <c r="P51" s="2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ht="12.75">
      <c r="A54" s="2"/>
      <c r="B54" s="15"/>
      <c r="C54" s="16"/>
      <c r="D54" s="16"/>
      <c r="E54" s="16"/>
      <c r="F54" s="16"/>
      <c r="G54" s="16"/>
      <c r="H54" s="16"/>
      <c r="I54" s="16"/>
      <c r="J54" s="17"/>
      <c r="K54" s="2"/>
      <c r="L54" s="2"/>
      <c r="M54" s="2"/>
      <c r="N54" s="2"/>
      <c r="O54" s="2"/>
      <c r="P54" s="2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ht="12.75">
      <c r="A55" s="2"/>
      <c r="B55" s="18"/>
      <c r="C55" s="19"/>
      <c r="D55" s="19"/>
      <c r="E55" s="19"/>
      <c r="F55" s="19"/>
      <c r="G55" s="19"/>
      <c r="H55" s="19"/>
      <c r="I55" s="19"/>
      <c r="J55" s="20"/>
      <c r="K55" s="2"/>
      <c r="L55" s="2"/>
      <c r="M55" s="2"/>
      <c r="N55" s="2"/>
      <c r="O55" s="2"/>
      <c r="P55" s="2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ht="12.75">
      <c r="A56" s="2"/>
      <c r="B56" s="18"/>
      <c r="C56" s="19"/>
      <c r="D56" s="19"/>
      <c r="E56" s="19"/>
      <c r="F56" s="19"/>
      <c r="G56" s="19"/>
      <c r="H56" s="19"/>
      <c r="I56" s="19"/>
      <c r="J56" s="20"/>
      <c r="K56" s="2"/>
      <c r="L56" s="2"/>
      <c r="M56" s="2"/>
      <c r="N56" s="2"/>
      <c r="O56" s="2"/>
      <c r="P56" s="2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ht="12.75">
      <c r="A57" s="2"/>
      <c r="B57" s="18"/>
      <c r="C57" s="19"/>
      <c r="D57" s="19"/>
      <c r="E57" s="19"/>
      <c r="F57" s="19"/>
      <c r="G57" s="19"/>
      <c r="H57" s="19"/>
      <c r="I57" s="19"/>
      <c r="J57" s="20"/>
      <c r="K57" s="2"/>
      <c r="L57" s="2"/>
      <c r="M57" s="2"/>
      <c r="N57" s="2"/>
      <c r="O57" s="2"/>
      <c r="P57" s="2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ht="12.75">
      <c r="A58" s="2"/>
      <c r="B58" s="18"/>
      <c r="C58" s="19"/>
      <c r="D58" s="19"/>
      <c r="E58" s="19"/>
      <c r="F58" s="19"/>
      <c r="G58" s="19"/>
      <c r="H58" s="19"/>
      <c r="I58" s="19"/>
      <c r="J58" s="20"/>
      <c r="K58" s="2"/>
      <c r="L58" s="2"/>
      <c r="M58" s="2"/>
      <c r="N58" s="2"/>
      <c r="O58" s="2"/>
      <c r="P58" s="2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ht="12.75">
      <c r="A59" s="2" t="s">
        <v>12</v>
      </c>
      <c r="B59" s="18"/>
      <c r="C59" s="19"/>
      <c r="D59" s="19"/>
      <c r="E59" s="19"/>
      <c r="F59" s="19"/>
      <c r="G59" s="19"/>
      <c r="H59" s="19"/>
      <c r="I59" s="19"/>
      <c r="J59" s="20"/>
      <c r="K59" s="2"/>
      <c r="L59" s="2"/>
      <c r="M59" s="2"/>
      <c r="N59" s="2"/>
      <c r="O59" s="2"/>
      <c r="P59" s="2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ht="12.75">
      <c r="A60" s="2"/>
      <c r="B60" s="18"/>
      <c r="C60" s="19"/>
      <c r="D60" s="19"/>
      <c r="E60" s="19"/>
      <c r="F60" s="19"/>
      <c r="G60" s="19"/>
      <c r="H60" s="19"/>
      <c r="I60" s="19"/>
      <c r="J60" s="20"/>
      <c r="K60" s="2"/>
      <c r="L60" s="2"/>
      <c r="M60" s="2"/>
      <c r="N60" s="2"/>
      <c r="O60" s="2"/>
      <c r="P60" s="2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ht="12.75">
      <c r="A61" s="2"/>
      <c r="B61" s="18"/>
      <c r="C61" s="19"/>
      <c r="D61" s="19"/>
      <c r="E61" s="19"/>
      <c r="F61" s="19"/>
      <c r="G61" s="19"/>
      <c r="H61" s="19"/>
      <c r="I61" s="19"/>
      <c r="J61" s="20"/>
      <c r="K61" s="2"/>
      <c r="L61" s="2"/>
      <c r="M61" s="2"/>
      <c r="N61" s="2"/>
      <c r="O61" s="2"/>
      <c r="P61" s="2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ht="12.75">
      <c r="A62" s="2"/>
      <c r="B62" s="18"/>
      <c r="C62" s="19"/>
      <c r="D62" s="19"/>
      <c r="E62" s="19"/>
      <c r="F62" s="19"/>
      <c r="G62" s="19"/>
      <c r="H62" s="19"/>
      <c r="I62" s="19"/>
      <c r="J62" s="20"/>
      <c r="K62" s="2"/>
      <c r="L62" s="2"/>
      <c r="M62" s="2"/>
      <c r="N62" s="2"/>
      <c r="O62" s="2"/>
      <c r="P62" s="2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ht="12.75">
      <c r="A63" s="2"/>
      <c r="B63" s="18"/>
      <c r="C63" s="19"/>
      <c r="D63" s="19"/>
      <c r="E63" s="19"/>
      <c r="F63" s="19"/>
      <c r="G63" s="19"/>
      <c r="H63" s="19"/>
      <c r="I63" s="19"/>
      <c r="J63" s="20"/>
      <c r="K63" s="2"/>
      <c r="L63" s="2"/>
      <c r="M63" s="2"/>
      <c r="N63" s="2"/>
      <c r="O63" s="2"/>
      <c r="P63" s="2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ht="12.75">
      <c r="A64" s="2"/>
      <c r="B64" s="18"/>
      <c r="C64" s="19"/>
      <c r="D64" s="19"/>
      <c r="E64" s="19"/>
      <c r="F64" s="19"/>
      <c r="G64" s="19"/>
      <c r="H64" s="19"/>
      <c r="I64" s="19"/>
      <c r="J64" s="20"/>
      <c r="K64" s="2"/>
      <c r="L64" s="2"/>
      <c r="M64" s="2"/>
      <c r="N64" s="2"/>
      <c r="O64" s="2"/>
      <c r="P64" s="2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ht="12.75">
      <c r="A65" s="2"/>
      <c r="B65" s="21"/>
      <c r="C65" s="22"/>
      <c r="D65" s="22"/>
      <c r="E65" s="22"/>
      <c r="F65" s="22"/>
      <c r="G65" s="22"/>
      <c r="H65" s="22"/>
      <c r="I65" s="22"/>
      <c r="J65" s="23"/>
      <c r="K65" s="2"/>
      <c r="L65" s="2"/>
      <c r="M65" s="2"/>
      <c r="N65" s="2"/>
      <c r="O65" s="2"/>
      <c r="P65" s="2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ht="12.75">
      <c r="A68" s="2"/>
      <c r="B68" s="15"/>
      <c r="C68" s="16"/>
      <c r="D68" s="16"/>
      <c r="E68" s="16"/>
      <c r="F68" s="16"/>
      <c r="G68" s="16"/>
      <c r="H68" s="16"/>
      <c r="I68" s="16"/>
      <c r="J68" s="17"/>
      <c r="K68" s="2"/>
      <c r="L68" s="2"/>
      <c r="M68" s="2"/>
      <c r="N68" s="2"/>
      <c r="O68" s="2"/>
      <c r="P68" s="2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ht="12.75">
      <c r="A69" s="2"/>
      <c r="B69" s="18"/>
      <c r="C69" s="19"/>
      <c r="D69" s="19"/>
      <c r="E69" s="19"/>
      <c r="F69" s="19"/>
      <c r="G69" s="19"/>
      <c r="H69" s="19"/>
      <c r="I69" s="19"/>
      <c r="J69" s="20"/>
      <c r="K69" s="2"/>
      <c r="L69" s="2"/>
      <c r="M69" s="2"/>
      <c r="N69" s="2"/>
      <c r="O69" s="2"/>
      <c r="P69" s="2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ht="12.75">
      <c r="A70" s="2"/>
      <c r="B70" s="18"/>
      <c r="C70" s="19"/>
      <c r="D70" s="19"/>
      <c r="E70" s="19"/>
      <c r="F70" s="19"/>
      <c r="G70" s="19"/>
      <c r="H70" s="19"/>
      <c r="I70" s="19"/>
      <c r="J70" s="20"/>
      <c r="K70" s="2"/>
      <c r="L70" s="2"/>
      <c r="M70" s="2"/>
      <c r="N70" s="2"/>
      <c r="O70" s="2"/>
      <c r="P70" s="2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ht="12.75">
      <c r="A71" s="2" t="s">
        <v>13</v>
      </c>
      <c r="B71" s="18"/>
      <c r="C71" s="19"/>
      <c r="D71" s="19"/>
      <c r="E71" s="19"/>
      <c r="F71" s="19"/>
      <c r="G71" s="19"/>
      <c r="H71" s="19"/>
      <c r="I71" s="19"/>
      <c r="J71" s="20"/>
      <c r="K71" s="2"/>
      <c r="L71" s="2"/>
      <c r="M71" s="2"/>
      <c r="N71" s="2"/>
      <c r="O71" s="2"/>
      <c r="P71" s="2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ht="12.75">
      <c r="A72" s="2"/>
      <c r="B72" s="18"/>
      <c r="C72" s="19"/>
      <c r="D72" s="19"/>
      <c r="E72" s="19"/>
      <c r="F72" s="19"/>
      <c r="G72" s="19"/>
      <c r="H72" s="19"/>
      <c r="I72" s="19"/>
      <c r="J72" s="20"/>
      <c r="K72" s="2"/>
      <c r="L72" s="2"/>
      <c r="M72" s="2"/>
      <c r="N72" s="2"/>
      <c r="O72" s="2"/>
      <c r="P72" s="2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ht="12.75">
      <c r="A73" s="2"/>
      <c r="B73" s="18"/>
      <c r="C73" s="19"/>
      <c r="D73" s="19"/>
      <c r="E73" s="19"/>
      <c r="F73" s="19"/>
      <c r="G73" s="19"/>
      <c r="H73" s="19"/>
      <c r="I73" s="19"/>
      <c r="J73" s="20"/>
      <c r="K73" s="2"/>
      <c r="L73" s="2"/>
      <c r="M73" s="2"/>
      <c r="N73" s="2"/>
      <c r="O73" s="2"/>
      <c r="P73" s="2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ht="12.75">
      <c r="A74" s="2"/>
      <c r="B74" s="18"/>
      <c r="C74" s="19"/>
      <c r="D74" s="19"/>
      <c r="E74" s="19"/>
      <c r="F74" s="19"/>
      <c r="G74" s="19"/>
      <c r="H74" s="19"/>
      <c r="I74" s="19"/>
      <c r="J74" s="20"/>
      <c r="K74" s="2"/>
      <c r="L74" s="2"/>
      <c r="M74" s="2"/>
      <c r="N74" s="2"/>
      <c r="O74" s="2"/>
      <c r="P74" s="2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ht="12.75">
      <c r="A75" s="2"/>
      <c r="B75" s="21"/>
      <c r="C75" s="22"/>
      <c r="D75" s="22"/>
      <c r="E75" s="22"/>
      <c r="F75" s="22"/>
      <c r="G75" s="22"/>
      <c r="H75" s="22"/>
      <c r="I75" s="22"/>
      <c r="J75" s="23"/>
      <c r="K75" s="2"/>
      <c r="L75" s="2"/>
      <c r="M75" s="2"/>
      <c r="N75" s="2"/>
      <c r="O75" s="2"/>
      <c r="P75" s="2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ht="12.75">
      <c r="A78" s="2"/>
      <c r="B78" s="15"/>
      <c r="C78" s="16"/>
      <c r="D78" s="16"/>
      <c r="E78" s="16"/>
      <c r="F78" s="16"/>
      <c r="G78" s="16"/>
      <c r="H78" s="16"/>
      <c r="I78" s="16"/>
      <c r="J78" s="17"/>
      <c r="K78" s="2"/>
      <c r="L78" s="2"/>
      <c r="M78" s="2"/>
      <c r="N78" s="2"/>
      <c r="O78" s="2"/>
      <c r="P78" s="2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</row>
    <row r="79" spans="1:36" ht="12.75">
      <c r="A79" s="2"/>
      <c r="B79" s="18"/>
      <c r="C79" s="19"/>
      <c r="D79" s="19"/>
      <c r="E79" s="19"/>
      <c r="F79" s="19"/>
      <c r="G79" s="19"/>
      <c r="H79" s="19"/>
      <c r="I79" s="19"/>
      <c r="J79" s="20"/>
      <c r="K79" s="2"/>
      <c r="L79" s="2"/>
      <c r="M79" s="2"/>
      <c r="N79" s="2"/>
      <c r="O79" s="2"/>
      <c r="P79" s="2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</row>
    <row r="80" spans="1:36" ht="12.75">
      <c r="A80" s="2"/>
      <c r="B80" s="18"/>
      <c r="C80" s="19"/>
      <c r="D80" s="19"/>
      <c r="E80" s="19"/>
      <c r="F80" s="19"/>
      <c r="G80" s="19"/>
      <c r="H80" s="19"/>
      <c r="I80" s="19"/>
      <c r="J80" s="20"/>
      <c r="K80" s="2"/>
      <c r="L80" s="2"/>
      <c r="M80" s="2"/>
      <c r="N80" s="2"/>
      <c r="O80" s="2"/>
      <c r="P80" s="2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</row>
    <row r="81" spans="1:36" ht="12.75">
      <c r="A81" s="2"/>
      <c r="B81" s="18"/>
      <c r="C81" s="19"/>
      <c r="D81" s="19"/>
      <c r="E81" s="19"/>
      <c r="F81" s="19"/>
      <c r="G81" s="19"/>
      <c r="H81" s="19"/>
      <c r="I81" s="19"/>
      <c r="J81" s="20"/>
      <c r="K81" s="2"/>
      <c r="L81" s="2"/>
      <c r="M81" s="2"/>
      <c r="N81" s="2"/>
      <c r="O81" s="2"/>
      <c r="P81" s="2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</row>
    <row r="82" spans="1:36" ht="12.75">
      <c r="A82" s="2" t="s">
        <v>14</v>
      </c>
      <c r="B82" s="18"/>
      <c r="C82" s="19"/>
      <c r="D82" s="19"/>
      <c r="E82" s="19"/>
      <c r="F82" s="19"/>
      <c r="G82" s="19"/>
      <c r="H82" s="19"/>
      <c r="I82" s="19"/>
      <c r="J82" s="20"/>
      <c r="K82" s="2"/>
      <c r="L82" s="2"/>
      <c r="M82" s="2"/>
      <c r="N82" s="2"/>
      <c r="O82" s="2"/>
      <c r="P82" s="2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</row>
    <row r="83" spans="1:36" ht="12.75">
      <c r="A83" s="2"/>
      <c r="B83" s="18"/>
      <c r="C83" s="19"/>
      <c r="D83" s="19"/>
      <c r="E83" s="19"/>
      <c r="F83" s="19"/>
      <c r="G83" s="19"/>
      <c r="H83" s="19"/>
      <c r="I83" s="19"/>
      <c r="J83" s="20"/>
      <c r="K83" s="2"/>
      <c r="L83" s="2"/>
      <c r="M83" s="2"/>
      <c r="N83" s="2"/>
      <c r="O83" s="2"/>
      <c r="P83" s="2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</row>
    <row r="84" spans="1:36" ht="12.75">
      <c r="A84" s="2"/>
      <c r="B84" s="18"/>
      <c r="C84" s="19"/>
      <c r="D84" s="19"/>
      <c r="E84" s="19"/>
      <c r="F84" s="19"/>
      <c r="G84" s="19"/>
      <c r="H84" s="19"/>
      <c r="I84" s="19"/>
      <c r="J84" s="20"/>
      <c r="K84" s="2"/>
      <c r="L84" s="2"/>
      <c r="M84" s="2"/>
      <c r="N84" s="2"/>
      <c r="O84" s="2"/>
      <c r="P84" s="2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</row>
    <row r="85" spans="1:36" ht="12.75">
      <c r="A85" s="2"/>
      <c r="B85" s="18"/>
      <c r="C85" s="19"/>
      <c r="D85" s="19"/>
      <c r="E85" s="19"/>
      <c r="F85" s="19"/>
      <c r="G85" s="19"/>
      <c r="H85" s="19"/>
      <c r="I85" s="19"/>
      <c r="J85" s="20"/>
      <c r="K85" s="2"/>
      <c r="L85" s="2"/>
      <c r="M85" s="2"/>
      <c r="N85" s="2"/>
      <c r="O85" s="2"/>
      <c r="P85" s="2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</row>
    <row r="86" spans="1:36" ht="12.75">
      <c r="A86" s="2"/>
      <c r="B86" s="21"/>
      <c r="C86" s="22"/>
      <c r="D86" s="22"/>
      <c r="E86" s="22"/>
      <c r="F86" s="22"/>
      <c r="G86" s="22"/>
      <c r="H86" s="22"/>
      <c r="I86" s="22"/>
      <c r="J86" s="23"/>
      <c r="K86" s="2"/>
      <c r="L86" s="2"/>
      <c r="M86" s="2"/>
      <c r="N86" s="2"/>
      <c r="O86" s="2"/>
      <c r="P86" s="2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</row>
    <row r="87" spans="1:36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</row>
    <row r="88" spans="1:3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</row>
    <row r="89" spans="1:36" ht="12.75">
      <c r="A89" s="2"/>
      <c r="B89" s="15"/>
      <c r="C89" s="16"/>
      <c r="D89" s="16"/>
      <c r="E89" s="16"/>
      <c r="F89" s="16"/>
      <c r="G89" s="16"/>
      <c r="H89" s="16"/>
      <c r="I89" s="16"/>
      <c r="J89" s="17"/>
      <c r="K89" s="2"/>
      <c r="L89" s="2"/>
      <c r="M89" s="2"/>
      <c r="N89" s="2"/>
      <c r="O89" s="2"/>
      <c r="P89" s="2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</row>
    <row r="90" spans="1:36" ht="12.75">
      <c r="A90" s="2"/>
      <c r="B90" s="18"/>
      <c r="C90" s="19"/>
      <c r="D90" s="19"/>
      <c r="E90" s="19"/>
      <c r="F90" s="19"/>
      <c r="G90" s="19"/>
      <c r="H90" s="19"/>
      <c r="I90" s="19"/>
      <c r="J90" s="20"/>
      <c r="K90" s="2"/>
      <c r="L90" s="2"/>
      <c r="M90" s="2"/>
      <c r="N90" s="2"/>
      <c r="O90" s="2"/>
      <c r="P90" s="2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</row>
    <row r="91" spans="1:36" ht="12.75">
      <c r="A91" s="2"/>
      <c r="B91" s="18"/>
      <c r="C91" s="19"/>
      <c r="D91" s="19"/>
      <c r="E91" s="19"/>
      <c r="F91" s="19"/>
      <c r="G91" s="19"/>
      <c r="H91" s="19"/>
      <c r="I91" s="19"/>
      <c r="J91" s="20"/>
      <c r="K91" s="2"/>
      <c r="L91" s="2"/>
      <c r="M91" s="2"/>
      <c r="N91" s="2"/>
      <c r="O91" s="2"/>
      <c r="P91" s="2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</row>
    <row r="92" spans="1:36" ht="12.75">
      <c r="A92" s="2"/>
      <c r="B92" s="18"/>
      <c r="C92" s="19"/>
      <c r="D92" s="19"/>
      <c r="E92" s="19"/>
      <c r="F92" s="19"/>
      <c r="G92" s="19"/>
      <c r="H92" s="19"/>
      <c r="I92" s="19"/>
      <c r="J92" s="20"/>
      <c r="K92" s="2"/>
      <c r="L92" s="2"/>
      <c r="M92" s="2"/>
      <c r="N92" s="2"/>
      <c r="O92" s="2"/>
      <c r="P92" s="2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</row>
    <row r="93" spans="1:36" ht="12.75">
      <c r="A93" s="2" t="s">
        <v>15</v>
      </c>
      <c r="B93" s="18"/>
      <c r="C93" s="19"/>
      <c r="D93" s="19"/>
      <c r="E93" s="19"/>
      <c r="F93" s="19"/>
      <c r="G93" s="19"/>
      <c r="H93" s="19"/>
      <c r="I93" s="19"/>
      <c r="J93" s="20"/>
      <c r="K93" s="2"/>
      <c r="L93" s="2"/>
      <c r="M93" s="2"/>
      <c r="N93" s="2"/>
      <c r="O93" s="2"/>
      <c r="P93" s="2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</row>
    <row r="94" spans="1:36" ht="12.75">
      <c r="A94" s="2"/>
      <c r="B94" s="18"/>
      <c r="C94" s="19"/>
      <c r="D94" s="19"/>
      <c r="E94" s="19"/>
      <c r="F94" s="19"/>
      <c r="G94" s="19"/>
      <c r="H94" s="19"/>
      <c r="I94" s="19"/>
      <c r="J94" s="20"/>
      <c r="K94" s="2"/>
      <c r="L94" s="2"/>
      <c r="M94" s="2"/>
      <c r="N94" s="2"/>
      <c r="O94" s="2"/>
      <c r="P94" s="2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</row>
    <row r="95" spans="1:36" ht="12.75">
      <c r="A95" s="2"/>
      <c r="B95" s="18"/>
      <c r="C95" s="19"/>
      <c r="D95" s="19"/>
      <c r="E95" s="19"/>
      <c r="F95" s="19"/>
      <c r="G95" s="19"/>
      <c r="H95" s="19"/>
      <c r="I95" s="19"/>
      <c r="J95" s="20"/>
      <c r="K95" s="2"/>
      <c r="L95" s="2"/>
      <c r="M95" s="2"/>
      <c r="N95" s="2"/>
      <c r="O95" s="2"/>
      <c r="P95" s="2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</row>
    <row r="96" spans="1:36" ht="12.75">
      <c r="A96" s="2"/>
      <c r="B96" s="18"/>
      <c r="C96" s="19"/>
      <c r="D96" s="19"/>
      <c r="E96" s="19"/>
      <c r="F96" s="19"/>
      <c r="G96" s="19"/>
      <c r="H96" s="19"/>
      <c r="I96" s="19"/>
      <c r="J96" s="20"/>
      <c r="K96" s="2"/>
      <c r="L96" s="2"/>
      <c r="M96" s="2"/>
      <c r="N96" s="2"/>
      <c r="O96" s="2"/>
      <c r="P96" s="2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</row>
    <row r="97" spans="1:36" ht="12.75">
      <c r="A97" s="2"/>
      <c r="B97" s="18"/>
      <c r="C97" s="19"/>
      <c r="D97" s="19"/>
      <c r="E97" s="19"/>
      <c r="F97" s="19"/>
      <c r="G97" s="19"/>
      <c r="H97" s="19"/>
      <c r="I97" s="19"/>
      <c r="J97" s="20"/>
      <c r="K97" s="2"/>
      <c r="L97" s="2"/>
      <c r="M97" s="2"/>
      <c r="N97" s="2"/>
      <c r="O97" s="2"/>
      <c r="P97" s="2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</row>
    <row r="98" spans="1:36" ht="12.75">
      <c r="A98" s="2"/>
      <c r="B98" s="18"/>
      <c r="C98" s="19"/>
      <c r="D98" s="19"/>
      <c r="E98" s="19"/>
      <c r="F98" s="19"/>
      <c r="G98" s="19"/>
      <c r="H98" s="19"/>
      <c r="I98" s="19"/>
      <c r="J98" s="20"/>
      <c r="K98" s="2"/>
      <c r="L98" s="2"/>
      <c r="M98" s="2"/>
      <c r="N98" s="2"/>
      <c r="O98" s="2"/>
      <c r="P98" s="2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</row>
    <row r="99" spans="1:36" ht="12.75">
      <c r="A99" s="2"/>
      <c r="B99" s="21"/>
      <c r="C99" s="22"/>
      <c r="D99" s="22"/>
      <c r="E99" s="22"/>
      <c r="F99" s="22"/>
      <c r="G99" s="22"/>
      <c r="H99" s="22"/>
      <c r="I99" s="22"/>
      <c r="J99" s="23"/>
      <c r="K99" s="2"/>
      <c r="L99" s="2"/>
      <c r="M99" s="2"/>
      <c r="N99" s="2"/>
      <c r="O99" s="2"/>
      <c r="P99" s="2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</row>
    <row r="100" spans="1:36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</row>
    <row r="101" spans="1:3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</row>
    <row r="102" spans="1:36" ht="12.75">
      <c r="A102" s="2"/>
      <c r="B102" s="15"/>
      <c r="C102" s="16"/>
      <c r="D102" s="16"/>
      <c r="E102" s="16"/>
      <c r="F102" s="16"/>
      <c r="G102" s="16"/>
      <c r="H102" s="16"/>
      <c r="I102" s="16"/>
      <c r="J102" s="17"/>
      <c r="K102" s="2"/>
      <c r="L102" s="2"/>
      <c r="M102" s="2"/>
      <c r="N102" s="2"/>
      <c r="O102" s="2"/>
      <c r="P102" s="2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</row>
    <row r="103" spans="1:36" ht="12.75">
      <c r="A103" s="2"/>
      <c r="B103" s="18"/>
      <c r="C103" s="19"/>
      <c r="D103" s="19"/>
      <c r="E103" s="19"/>
      <c r="F103" s="19"/>
      <c r="G103" s="19"/>
      <c r="H103" s="19"/>
      <c r="I103" s="19"/>
      <c r="J103" s="20"/>
      <c r="K103" s="2"/>
      <c r="L103" s="2"/>
      <c r="M103" s="2"/>
      <c r="N103" s="2"/>
      <c r="O103" s="2"/>
      <c r="P103" s="2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</row>
    <row r="104" spans="1:36" ht="12.75">
      <c r="A104" s="2"/>
      <c r="B104" s="18"/>
      <c r="C104" s="19"/>
      <c r="D104" s="19"/>
      <c r="E104" s="19"/>
      <c r="F104" s="19"/>
      <c r="G104" s="19"/>
      <c r="H104" s="19"/>
      <c r="I104" s="19"/>
      <c r="J104" s="20"/>
      <c r="K104" s="2"/>
      <c r="L104" s="2"/>
      <c r="M104" s="2"/>
      <c r="N104" s="2"/>
      <c r="O104" s="2"/>
      <c r="P104" s="2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</row>
    <row r="105" spans="1:36" ht="12.75">
      <c r="A105" s="2" t="s">
        <v>16</v>
      </c>
      <c r="B105" s="18"/>
      <c r="C105" s="19"/>
      <c r="D105" s="19"/>
      <c r="E105" s="19"/>
      <c r="F105" s="19"/>
      <c r="G105" s="19"/>
      <c r="H105" s="19"/>
      <c r="I105" s="19"/>
      <c r="J105" s="20"/>
      <c r="K105" s="2"/>
      <c r="L105" s="2"/>
      <c r="M105" s="2"/>
      <c r="N105" s="2"/>
      <c r="O105" s="2"/>
      <c r="P105" s="2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</row>
    <row r="106" spans="1:36" ht="12.75">
      <c r="A106" s="2"/>
      <c r="B106" s="18"/>
      <c r="C106" s="19"/>
      <c r="D106" s="19"/>
      <c r="E106" s="19"/>
      <c r="F106" s="19"/>
      <c r="G106" s="19"/>
      <c r="H106" s="19"/>
      <c r="I106" s="19"/>
      <c r="J106" s="20"/>
      <c r="K106" s="2"/>
      <c r="L106" s="2"/>
      <c r="M106" s="2"/>
      <c r="N106" s="2"/>
      <c r="O106" s="2"/>
      <c r="P106" s="2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</row>
    <row r="107" spans="1:36" ht="12.75">
      <c r="A107" s="2"/>
      <c r="B107" s="18"/>
      <c r="C107" s="19"/>
      <c r="D107" s="19"/>
      <c r="E107" s="19"/>
      <c r="F107" s="19"/>
      <c r="G107" s="19"/>
      <c r="H107" s="19"/>
      <c r="I107" s="19"/>
      <c r="J107" s="20"/>
      <c r="K107" s="2"/>
      <c r="L107" s="2"/>
      <c r="M107" s="2"/>
      <c r="N107" s="2"/>
      <c r="O107" s="2"/>
      <c r="P107" s="2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</row>
    <row r="108" spans="1:36" ht="12.75">
      <c r="A108" s="2"/>
      <c r="B108" s="21"/>
      <c r="C108" s="22"/>
      <c r="D108" s="22"/>
      <c r="E108" s="22"/>
      <c r="F108" s="22"/>
      <c r="G108" s="22"/>
      <c r="H108" s="22"/>
      <c r="I108" s="22"/>
      <c r="J108" s="23"/>
      <c r="K108" s="2"/>
      <c r="L108" s="2"/>
      <c r="M108" s="2"/>
      <c r="N108" s="2"/>
      <c r="O108" s="2"/>
      <c r="P108" s="2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</row>
    <row r="109" spans="1:36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</row>
    <row r="110" spans="1:3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</row>
    <row r="111" spans="1:36" ht="12.75">
      <c r="A111" s="2"/>
      <c r="B111" s="15"/>
      <c r="C111" s="16"/>
      <c r="D111" s="16"/>
      <c r="E111" s="16"/>
      <c r="F111" s="16"/>
      <c r="G111" s="16"/>
      <c r="H111" s="16"/>
      <c r="I111" s="16"/>
      <c r="J111" s="17"/>
      <c r="K111" s="2"/>
      <c r="L111" s="2"/>
      <c r="M111" s="2"/>
      <c r="N111" s="2"/>
      <c r="O111" s="2"/>
      <c r="P111" s="2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</row>
    <row r="112" spans="1:36" ht="12.75">
      <c r="A112" s="2"/>
      <c r="B112" s="18"/>
      <c r="C112" s="19"/>
      <c r="D112" s="19"/>
      <c r="E112" s="19"/>
      <c r="F112" s="19"/>
      <c r="G112" s="19"/>
      <c r="H112" s="19"/>
      <c r="I112" s="19"/>
      <c r="J112" s="20"/>
      <c r="K112" s="2"/>
      <c r="L112" s="2"/>
      <c r="M112" s="2"/>
      <c r="N112" s="2"/>
      <c r="O112" s="2"/>
      <c r="P112" s="2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</row>
    <row r="113" spans="1:36" ht="12.75">
      <c r="A113" s="2" t="s">
        <v>17</v>
      </c>
      <c r="B113" s="18"/>
      <c r="C113" s="19"/>
      <c r="D113" s="19"/>
      <c r="E113" s="19"/>
      <c r="F113" s="19"/>
      <c r="G113" s="19"/>
      <c r="H113" s="19"/>
      <c r="I113" s="19"/>
      <c r="J113" s="20"/>
      <c r="K113" s="2"/>
      <c r="L113" s="2"/>
      <c r="M113" s="2"/>
      <c r="N113" s="2"/>
      <c r="O113" s="2"/>
      <c r="P113" s="2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</row>
    <row r="114" spans="1:36" ht="12.75">
      <c r="A114" s="2"/>
      <c r="B114" s="18"/>
      <c r="C114" s="19"/>
      <c r="D114" s="19"/>
      <c r="E114" s="19"/>
      <c r="F114" s="19"/>
      <c r="G114" s="19"/>
      <c r="H114" s="19"/>
      <c r="I114" s="19"/>
      <c r="J114" s="20"/>
      <c r="K114" s="2"/>
      <c r="L114" s="2"/>
      <c r="M114" s="2"/>
      <c r="N114" s="2"/>
      <c r="O114" s="2"/>
      <c r="P114" s="2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</row>
    <row r="115" spans="1:36" ht="12.75">
      <c r="A115" s="2"/>
      <c r="B115" s="18"/>
      <c r="C115" s="19"/>
      <c r="D115" s="19"/>
      <c r="E115" s="19"/>
      <c r="F115" s="19"/>
      <c r="G115" s="19"/>
      <c r="H115" s="19"/>
      <c r="I115" s="19"/>
      <c r="J115" s="20"/>
      <c r="K115" s="2"/>
      <c r="L115" s="2"/>
      <c r="M115" s="2"/>
      <c r="N115" s="2"/>
      <c r="O115" s="2"/>
      <c r="P115" s="2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</row>
    <row r="116" spans="1:36" ht="12.75">
      <c r="A116" s="2"/>
      <c r="B116" s="21"/>
      <c r="C116" s="22"/>
      <c r="D116" s="22"/>
      <c r="E116" s="22"/>
      <c r="F116" s="22"/>
      <c r="G116" s="22"/>
      <c r="H116" s="22"/>
      <c r="I116" s="22"/>
      <c r="J116" s="23"/>
      <c r="K116" s="2"/>
      <c r="L116" s="2"/>
      <c r="M116" s="2"/>
      <c r="N116" s="2"/>
      <c r="O116" s="2"/>
      <c r="P116" s="2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</row>
    <row r="117" spans="1:36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</row>
    <row r="118" spans="1:3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</row>
    <row r="119" spans="1:36" ht="12.75">
      <c r="A119" s="2"/>
      <c r="B119" s="15"/>
      <c r="C119" s="16"/>
      <c r="D119" s="16"/>
      <c r="E119" s="16"/>
      <c r="F119" s="16"/>
      <c r="G119" s="16"/>
      <c r="H119" s="16"/>
      <c r="I119" s="16"/>
      <c r="J119" s="17"/>
      <c r="K119" s="2"/>
      <c r="L119" s="2"/>
      <c r="M119" s="2"/>
      <c r="N119" s="2"/>
      <c r="O119" s="2"/>
      <c r="P119" s="2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</row>
    <row r="120" spans="1:36" ht="12.75">
      <c r="A120" s="2"/>
      <c r="B120" s="18"/>
      <c r="C120" s="19"/>
      <c r="D120" s="19"/>
      <c r="E120" s="19"/>
      <c r="F120" s="19"/>
      <c r="G120" s="19"/>
      <c r="H120" s="19"/>
      <c r="I120" s="19"/>
      <c r="J120" s="20"/>
      <c r="K120" s="2"/>
      <c r="L120" s="2"/>
      <c r="M120" s="2"/>
      <c r="N120" s="2"/>
      <c r="O120" s="2"/>
      <c r="P120" s="2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</row>
    <row r="121" spans="1:36" ht="12.75">
      <c r="A121" s="2"/>
      <c r="B121" s="18"/>
      <c r="C121" s="19"/>
      <c r="D121" s="19"/>
      <c r="E121" s="19"/>
      <c r="F121" s="19"/>
      <c r="G121" s="19"/>
      <c r="H121" s="19"/>
      <c r="I121" s="19"/>
      <c r="J121" s="20"/>
      <c r="K121" s="2"/>
      <c r="L121" s="2"/>
      <c r="M121" s="2"/>
      <c r="N121" s="2"/>
      <c r="O121" s="2"/>
      <c r="P121" s="2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</row>
    <row r="122" spans="1:36" ht="12.75">
      <c r="A122" s="2"/>
      <c r="B122" s="18"/>
      <c r="C122" s="19"/>
      <c r="D122" s="19"/>
      <c r="E122" s="19"/>
      <c r="F122" s="19"/>
      <c r="G122" s="19"/>
      <c r="H122" s="19"/>
      <c r="I122" s="19"/>
      <c r="J122" s="20"/>
      <c r="K122" s="2"/>
      <c r="L122" s="2"/>
      <c r="M122" s="2"/>
      <c r="N122" s="2"/>
      <c r="O122" s="2"/>
      <c r="P122" s="2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</row>
    <row r="123" spans="1:36" ht="12.75">
      <c r="A123" s="2"/>
      <c r="B123" s="18"/>
      <c r="C123" s="19"/>
      <c r="D123" s="19"/>
      <c r="E123" s="19"/>
      <c r="F123" s="19"/>
      <c r="G123" s="19"/>
      <c r="H123" s="19"/>
      <c r="I123" s="19"/>
      <c r="J123" s="20"/>
      <c r="K123" s="2"/>
      <c r="L123" s="2"/>
      <c r="M123" s="2"/>
      <c r="N123" s="2"/>
      <c r="O123" s="2"/>
      <c r="P123" s="2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</row>
    <row r="124" spans="1:36" ht="12.75">
      <c r="A124" s="2" t="s">
        <v>18</v>
      </c>
      <c r="B124" s="18"/>
      <c r="C124" s="19"/>
      <c r="D124" s="19"/>
      <c r="E124" s="19"/>
      <c r="F124" s="19"/>
      <c r="G124" s="19"/>
      <c r="H124" s="19"/>
      <c r="I124" s="19"/>
      <c r="J124" s="20"/>
      <c r="K124" s="2"/>
      <c r="L124" s="2"/>
      <c r="M124" s="2"/>
      <c r="N124" s="2"/>
      <c r="O124" s="2"/>
      <c r="P124" s="2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</row>
    <row r="125" spans="1:36" ht="12.75">
      <c r="A125" s="2"/>
      <c r="B125" s="18"/>
      <c r="C125" s="19"/>
      <c r="D125" s="19"/>
      <c r="E125" s="19"/>
      <c r="F125" s="19"/>
      <c r="G125" s="19"/>
      <c r="H125" s="19"/>
      <c r="I125" s="19"/>
      <c r="J125" s="20"/>
      <c r="K125" s="2"/>
      <c r="L125" s="2"/>
      <c r="M125" s="2"/>
      <c r="N125" s="2"/>
      <c r="O125" s="2"/>
      <c r="P125" s="2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</row>
    <row r="126" spans="1:36" ht="12.75">
      <c r="A126" s="2"/>
      <c r="B126" s="18"/>
      <c r="C126" s="19"/>
      <c r="D126" s="19"/>
      <c r="E126" s="19"/>
      <c r="F126" s="19"/>
      <c r="G126" s="19"/>
      <c r="H126" s="19"/>
      <c r="I126" s="19"/>
      <c r="J126" s="20"/>
      <c r="K126" s="2"/>
      <c r="L126" s="2"/>
      <c r="M126" s="2"/>
      <c r="N126" s="2"/>
      <c r="O126" s="2"/>
      <c r="P126" s="2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</row>
    <row r="127" spans="1:36" ht="12.75">
      <c r="A127" s="2"/>
      <c r="B127" s="18"/>
      <c r="C127" s="19"/>
      <c r="D127" s="19"/>
      <c r="E127" s="19"/>
      <c r="F127" s="19"/>
      <c r="G127" s="19"/>
      <c r="H127" s="19"/>
      <c r="I127" s="19"/>
      <c r="J127" s="20"/>
      <c r="K127" s="2"/>
      <c r="L127" s="2"/>
      <c r="M127" s="2"/>
      <c r="N127" s="2"/>
      <c r="O127" s="2"/>
      <c r="P127" s="2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</row>
    <row r="128" spans="1:36" ht="12.75">
      <c r="A128" s="2"/>
      <c r="B128" s="18"/>
      <c r="C128" s="19"/>
      <c r="D128" s="19"/>
      <c r="E128" s="19"/>
      <c r="F128" s="19"/>
      <c r="G128" s="19"/>
      <c r="H128" s="19"/>
      <c r="I128" s="19"/>
      <c r="J128" s="20"/>
      <c r="K128" s="2"/>
      <c r="L128" s="2"/>
      <c r="M128" s="2"/>
      <c r="N128" s="2"/>
      <c r="O128" s="2"/>
      <c r="P128" s="2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</row>
    <row r="129" spans="1:36" ht="12.75">
      <c r="A129" s="2"/>
      <c r="B129" s="21"/>
      <c r="C129" s="22"/>
      <c r="D129" s="22"/>
      <c r="E129" s="22"/>
      <c r="F129" s="22"/>
      <c r="G129" s="22"/>
      <c r="H129" s="22"/>
      <c r="I129" s="22"/>
      <c r="J129" s="23"/>
      <c r="K129" s="2"/>
      <c r="L129" s="2"/>
      <c r="M129" s="2"/>
      <c r="N129" s="2"/>
      <c r="O129" s="2"/>
      <c r="P129" s="2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</row>
    <row r="130" spans="1:36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</row>
    <row r="131" spans="1:3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</row>
    <row r="132" spans="1:36" ht="12.75">
      <c r="A132" s="2"/>
      <c r="B132" s="15"/>
      <c r="C132" s="16"/>
      <c r="D132" s="16"/>
      <c r="E132" s="16"/>
      <c r="F132" s="16"/>
      <c r="G132" s="16"/>
      <c r="H132" s="16"/>
      <c r="I132" s="16"/>
      <c r="J132" s="17"/>
      <c r="K132" s="2"/>
      <c r="L132" s="2"/>
      <c r="M132" s="2"/>
      <c r="N132" s="2"/>
      <c r="O132" s="2"/>
      <c r="P132" s="2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</row>
    <row r="133" spans="1:36" ht="12.75">
      <c r="A133" s="2"/>
      <c r="B133" s="18"/>
      <c r="C133" s="19"/>
      <c r="D133" s="19"/>
      <c r="E133" s="19"/>
      <c r="F133" s="19"/>
      <c r="G133" s="19"/>
      <c r="H133" s="19"/>
      <c r="I133" s="19"/>
      <c r="J133" s="20"/>
      <c r="K133" s="2"/>
      <c r="L133" s="2"/>
      <c r="M133" s="2"/>
      <c r="N133" s="2"/>
      <c r="O133" s="2"/>
      <c r="P133" s="2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</row>
    <row r="134" spans="1:36" ht="12.75">
      <c r="A134" s="2"/>
      <c r="B134" s="18"/>
      <c r="C134" s="19"/>
      <c r="D134" s="19"/>
      <c r="E134" s="19"/>
      <c r="F134" s="19"/>
      <c r="G134" s="19"/>
      <c r="H134" s="19"/>
      <c r="I134" s="19"/>
      <c r="J134" s="20"/>
      <c r="K134" s="2"/>
      <c r="L134" s="2"/>
      <c r="M134" s="2"/>
      <c r="N134" s="2"/>
      <c r="O134" s="2"/>
      <c r="P134" s="2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</row>
    <row r="135" spans="1:36" ht="12.75">
      <c r="A135" s="2"/>
      <c r="B135" s="18"/>
      <c r="C135" s="19"/>
      <c r="D135" s="19"/>
      <c r="E135" s="19"/>
      <c r="F135" s="19"/>
      <c r="G135" s="19"/>
      <c r="H135" s="19"/>
      <c r="I135" s="19"/>
      <c r="J135" s="20"/>
      <c r="K135" s="2"/>
      <c r="L135" s="2"/>
      <c r="M135" s="2"/>
      <c r="N135" s="2"/>
      <c r="O135" s="2"/>
      <c r="P135" s="2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</row>
    <row r="136" spans="1:36" ht="12.75">
      <c r="A136" s="2"/>
      <c r="B136" s="18"/>
      <c r="C136" s="19"/>
      <c r="D136" s="19"/>
      <c r="E136" s="19"/>
      <c r="F136" s="19"/>
      <c r="G136" s="19"/>
      <c r="H136" s="19"/>
      <c r="I136" s="19"/>
      <c r="J136" s="20"/>
      <c r="K136" s="2"/>
      <c r="L136" s="2"/>
      <c r="M136" s="2"/>
      <c r="N136" s="2"/>
      <c r="O136" s="2"/>
      <c r="P136" s="2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</row>
    <row r="137" spans="1:36" ht="12.75">
      <c r="A137" s="2" t="s">
        <v>19</v>
      </c>
      <c r="B137" s="18"/>
      <c r="C137" s="19"/>
      <c r="D137" s="19"/>
      <c r="E137" s="19"/>
      <c r="F137" s="19"/>
      <c r="G137" s="19"/>
      <c r="H137" s="19"/>
      <c r="I137" s="19"/>
      <c r="J137" s="20"/>
      <c r="K137" s="2"/>
      <c r="L137" s="2"/>
      <c r="M137" s="2"/>
      <c r="N137" s="2"/>
      <c r="O137" s="2"/>
      <c r="P137" s="2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</row>
    <row r="138" spans="1:36" ht="12.75">
      <c r="A138" s="2"/>
      <c r="B138" s="18"/>
      <c r="C138" s="19"/>
      <c r="D138" s="19"/>
      <c r="E138" s="19"/>
      <c r="F138" s="19"/>
      <c r="G138" s="19"/>
      <c r="H138" s="19"/>
      <c r="I138" s="19"/>
      <c r="J138" s="20"/>
      <c r="K138" s="2"/>
      <c r="L138" s="2"/>
      <c r="M138" s="2"/>
      <c r="N138" s="2"/>
      <c r="O138" s="2"/>
      <c r="P138" s="2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</row>
    <row r="139" spans="1:36" ht="12.75">
      <c r="A139" s="2"/>
      <c r="B139" s="18"/>
      <c r="C139" s="19"/>
      <c r="D139" s="19"/>
      <c r="E139" s="19"/>
      <c r="F139" s="19"/>
      <c r="G139" s="19"/>
      <c r="H139" s="19"/>
      <c r="I139" s="19"/>
      <c r="J139" s="20"/>
      <c r="K139" s="2"/>
      <c r="L139" s="2"/>
      <c r="M139" s="2"/>
      <c r="N139" s="2"/>
      <c r="O139" s="2"/>
      <c r="P139" s="2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</row>
    <row r="140" spans="1:36" ht="12.75">
      <c r="A140" s="2"/>
      <c r="B140" s="18"/>
      <c r="C140" s="19"/>
      <c r="D140" s="19"/>
      <c r="E140" s="19"/>
      <c r="F140" s="19"/>
      <c r="G140" s="19"/>
      <c r="H140" s="19"/>
      <c r="I140" s="19"/>
      <c r="J140" s="20"/>
      <c r="K140" s="2"/>
      <c r="L140" s="2"/>
      <c r="M140" s="2"/>
      <c r="N140" s="2"/>
      <c r="O140" s="2"/>
      <c r="P140" s="2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</row>
    <row r="141" spans="1:36" ht="12.75">
      <c r="A141" s="2"/>
      <c r="B141" s="18"/>
      <c r="C141" s="19"/>
      <c r="D141" s="19"/>
      <c r="E141" s="19"/>
      <c r="F141" s="19"/>
      <c r="G141" s="19"/>
      <c r="H141" s="19"/>
      <c r="I141" s="19"/>
      <c r="J141" s="20"/>
      <c r="K141" s="2"/>
      <c r="L141" s="2"/>
      <c r="M141" s="2"/>
      <c r="N141" s="2"/>
      <c r="O141" s="2"/>
      <c r="P141" s="2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</row>
    <row r="142" spans="1:36" ht="12.75">
      <c r="A142" s="2"/>
      <c r="B142" s="21"/>
      <c r="C142" s="22"/>
      <c r="D142" s="22"/>
      <c r="E142" s="22"/>
      <c r="F142" s="22"/>
      <c r="G142" s="22"/>
      <c r="H142" s="22"/>
      <c r="I142" s="22"/>
      <c r="J142" s="23"/>
      <c r="K142" s="2"/>
      <c r="L142" s="2"/>
      <c r="M142" s="2"/>
      <c r="N142" s="2"/>
      <c r="O142" s="2"/>
      <c r="P142" s="2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</row>
    <row r="143" spans="1:36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</row>
    <row r="144" spans="1:3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</row>
    <row r="145" spans="1:36" ht="12.75">
      <c r="A145" s="2"/>
      <c r="B145" s="15"/>
      <c r="C145" s="16"/>
      <c r="D145" s="16"/>
      <c r="E145" s="16"/>
      <c r="F145" s="16"/>
      <c r="G145" s="16"/>
      <c r="H145" s="16"/>
      <c r="I145" s="16"/>
      <c r="J145" s="17"/>
      <c r="K145" s="2"/>
      <c r="L145" s="2"/>
      <c r="M145" s="2"/>
      <c r="N145" s="2"/>
      <c r="O145" s="2"/>
      <c r="P145" s="2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</row>
    <row r="146" spans="1:36" ht="12.75">
      <c r="A146" s="2"/>
      <c r="B146" s="18"/>
      <c r="C146" s="19"/>
      <c r="D146" s="19"/>
      <c r="E146" s="19"/>
      <c r="F146" s="19"/>
      <c r="G146" s="19"/>
      <c r="H146" s="19"/>
      <c r="I146" s="19"/>
      <c r="J146" s="20"/>
      <c r="K146" s="2"/>
      <c r="L146" s="2"/>
      <c r="M146" s="2"/>
      <c r="N146" s="2"/>
      <c r="O146" s="2"/>
      <c r="P146" s="2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</row>
    <row r="147" spans="1:36" ht="12.75">
      <c r="A147" s="2"/>
      <c r="B147" s="18"/>
      <c r="C147" s="19"/>
      <c r="D147" s="19"/>
      <c r="E147" s="19"/>
      <c r="F147" s="19"/>
      <c r="G147" s="19"/>
      <c r="H147" s="19"/>
      <c r="I147" s="19"/>
      <c r="J147" s="20"/>
      <c r="K147" s="2"/>
      <c r="L147" s="2"/>
      <c r="M147" s="2"/>
      <c r="N147" s="2"/>
      <c r="O147" s="2"/>
      <c r="P147" s="2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</row>
    <row r="148" spans="1:36" ht="12.75">
      <c r="A148" s="2" t="s">
        <v>20</v>
      </c>
      <c r="B148" s="18"/>
      <c r="C148" s="19"/>
      <c r="D148" s="19"/>
      <c r="E148" s="19"/>
      <c r="F148" s="19"/>
      <c r="G148" s="19"/>
      <c r="H148" s="19"/>
      <c r="I148" s="19"/>
      <c r="J148" s="20"/>
      <c r="K148" s="2"/>
      <c r="L148" s="2"/>
      <c r="M148" s="2"/>
      <c r="N148" s="2"/>
      <c r="O148" s="2"/>
      <c r="P148" s="2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</row>
    <row r="149" spans="1:36" ht="12.75">
      <c r="A149" s="2"/>
      <c r="B149" s="18"/>
      <c r="C149" s="19"/>
      <c r="D149" s="19"/>
      <c r="E149" s="19"/>
      <c r="F149" s="19"/>
      <c r="G149" s="19"/>
      <c r="H149" s="19"/>
      <c r="I149" s="19"/>
      <c r="J149" s="20"/>
      <c r="K149" s="2"/>
      <c r="L149" s="2"/>
      <c r="M149" s="2"/>
      <c r="N149" s="2"/>
      <c r="O149" s="2"/>
      <c r="P149" s="2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</row>
    <row r="150" spans="1:36" ht="12.75">
      <c r="A150" s="2"/>
      <c r="B150" s="18"/>
      <c r="C150" s="19"/>
      <c r="D150" s="19"/>
      <c r="E150" s="19"/>
      <c r="F150" s="19"/>
      <c r="G150" s="19"/>
      <c r="H150" s="19"/>
      <c r="I150" s="19"/>
      <c r="J150" s="20"/>
      <c r="K150" s="2"/>
      <c r="L150" s="2"/>
      <c r="M150" s="2"/>
      <c r="N150" s="2"/>
      <c r="O150" s="2"/>
      <c r="P150" s="2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</row>
    <row r="151" spans="1:36" ht="12.75">
      <c r="A151" s="2"/>
      <c r="B151" s="18"/>
      <c r="C151" s="19"/>
      <c r="D151" s="19"/>
      <c r="E151" s="19"/>
      <c r="F151" s="19"/>
      <c r="G151" s="19"/>
      <c r="H151" s="19"/>
      <c r="I151" s="19"/>
      <c r="J151" s="20"/>
      <c r="K151" s="2"/>
      <c r="L151" s="2"/>
      <c r="M151" s="2"/>
      <c r="N151" s="2"/>
      <c r="O151" s="2"/>
      <c r="P151" s="2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</row>
    <row r="152" spans="1:36" ht="12.75">
      <c r="A152" s="2"/>
      <c r="B152" s="21"/>
      <c r="C152" s="22"/>
      <c r="D152" s="22"/>
      <c r="E152" s="22"/>
      <c r="F152" s="22"/>
      <c r="G152" s="22"/>
      <c r="H152" s="22"/>
      <c r="I152" s="22"/>
      <c r="J152" s="23"/>
      <c r="K152" s="2"/>
      <c r="L152" s="2"/>
      <c r="M152" s="2"/>
      <c r="N152" s="2"/>
      <c r="O152" s="2"/>
      <c r="P152" s="2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</row>
    <row r="153" spans="1:36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</row>
    <row r="154" spans="1:3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</row>
    <row r="155" spans="1:36" ht="12.75">
      <c r="A155" s="2"/>
      <c r="B155" s="15"/>
      <c r="C155" s="16"/>
      <c r="D155" s="16"/>
      <c r="E155" s="16"/>
      <c r="F155" s="16"/>
      <c r="G155" s="16"/>
      <c r="H155" s="16"/>
      <c r="I155" s="16"/>
      <c r="J155" s="17"/>
      <c r="K155" s="2"/>
      <c r="L155" s="2"/>
      <c r="M155" s="2"/>
      <c r="N155" s="2"/>
      <c r="O155" s="2"/>
      <c r="P155" s="2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</row>
    <row r="156" spans="1:36" ht="12.75">
      <c r="A156" s="2"/>
      <c r="B156" s="18"/>
      <c r="C156" s="19"/>
      <c r="D156" s="19"/>
      <c r="E156" s="19"/>
      <c r="F156" s="19"/>
      <c r="G156" s="19"/>
      <c r="H156" s="19"/>
      <c r="I156" s="19"/>
      <c r="J156" s="20"/>
      <c r="K156" s="2"/>
      <c r="L156" s="2"/>
      <c r="M156" s="2"/>
      <c r="N156" s="2"/>
      <c r="O156" s="2"/>
      <c r="P156" s="2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</row>
    <row r="157" spans="1:36" ht="12.75">
      <c r="A157" s="2"/>
      <c r="B157" s="18"/>
      <c r="C157" s="19"/>
      <c r="D157" s="19"/>
      <c r="E157" s="19"/>
      <c r="F157" s="19"/>
      <c r="G157" s="19"/>
      <c r="H157" s="19"/>
      <c r="I157" s="19"/>
      <c r="J157" s="20"/>
      <c r="K157" s="2"/>
      <c r="L157" s="2"/>
      <c r="M157" s="2"/>
      <c r="N157" s="2"/>
      <c r="O157" s="2"/>
      <c r="P157" s="2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</row>
    <row r="158" spans="1:36" ht="12.75">
      <c r="A158" s="2"/>
      <c r="B158" s="18"/>
      <c r="C158" s="19"/>
      <c r="D158" s="19"/>
      <c r="E158" s="19"/>
      <c r="F158" s="19"/>
      <c r="G158" s="19"/>
      <c r="H158" s="19"/>
      <c r="I158" s="19"/>
      <c r="J158" s="20"/>
      <c r="K158" s="2"/>
      <c r="L158" s="2"/>
      <c r="M158" s="2"/>
      <c r="N158" s="2"/>
      <c r="O158" s="2"/>
      <c r="P158" s="2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</row>
    <row r="159" spans="1:36" ht="12.75">
      <c r="A159" s="2" t="s">
        <v>21</v>
      </c>
      <c r="B159" s="18"/>
      <c r="C159" s="19"/>
      <c r="D159" s="19"/>
      <c r="E159" s="19"/>
      <c r="F159" s="19"/>
      <c r="G159" s="19"/>
      <c r="H159" s="19"/>
      <c r="I159" s="19"/>
      <c r="J159" s="20"/>
      <c r="K159" s="2"/>
      <c r="L159" s="2"/>
      <c r="M159" s="2"/>
      <c r="N159" s="2"/>
      <c r="O159" s="2"/>
      <c r="P159" s="2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</row>
    <row r="160" spans="1:36" ht="12.75">
      <c r="A160" s="2"/>
      <c r="B160" s="18"/>
      <c r="C160" s="19"/>
      <c r="D160" s="19"/>
      <c r="E160" s="19"/>
      <c r="F160" s="19"/>
      <c r="G160" s="19"/>
      <c r="H160" s="19"/>
      <c r="I160" s="19"/>
      <c r="J160" s="20"/>
      <c r="K160" s="2"/>
      <c r="L160" s="2"/>
      <c r="M160" s="2"/>
      <c r="N160" s="2"/>
      <c r="O160" s="2"/>
      <c r="P160" s="2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</row>
    <row r="161" spans="1:36" ht="12.75">
      <c r="A161" s="2"/>
      <c r="B161" s="18"/>
      <c r="C161" s="19"/>
      <c r="D161" s="19"/>
      <c r="E161" s="19"/>
      <c r="F161" s="19"/>
      <c r="G161" s="19"/>
      <c r="H161" s="19"/>
      <c r="I161" s="19"/>
      <c r="J161" s="20"/>
      <c r="K161" s="2"/>
      <c r="L161" s="2"/>
      <c r="M161" s="2"/>
      <c r="N161" s="2"/>
      <c r="O161" s="2"/>
      <c r="P161" s="2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</row>
    <row r="162" spans="1:36" ht="12.75">
      <c r="A162" s="2"/>
      <c r="B162" s="18"/>
      <c r="C162" s="19"/>
      <c r="D162" s="19"/>
      <c r="E162" s="19"/>
      <c r="F162" s="19"/>
      <c r="G162" s="19"/>
      <c r="H162" s="19"/>
      <c r="I162" s="19"/>
      <c r="J162" s="20"/>
      <c r="K162" s="2"/>
      <c r="L162" s="2"/>
      <c r="M162" s="2"/>
      <c r="N162" s="2"/>
      <c r="O162" s="2"/>
      <c r="P162" s="2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</row>
    <row r="163" spans="1:36" ht="12.75">
      <c r="A163" s="2"/>
      <c r="B163" s="21"/>
      <c r="C163" s="22"/>
      <c r="D163" s="22"/>
      <c r="E163" s="22"/>
      <c r="F163" s="22"/>
      <c r="G163" s="22"/>
      <c r="H163" s="22"/>
      <c r="I163" s="22"/>
      <c r="J163" s="23"/>
      <c r="K163" s="2"/>
      <c r="L163" s="2"/>
      <c r="M163" s="2"/>
      <c r="N163" s="2"/>
      <c r="O163" s="2"/>
      <c r="P163" s="2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</row>
    <row r="164" spans="1:36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</row>
    <row r="165" spans="1:3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</row>
    <row r="166" spans="1:36" ht="12.75">
      <c r="A166" s="2"/>
      <c r="B166" s="15"/>
      <c r="C166" s="16"/>
      <c r="D166" s="16"/>
      <c r="E166" s="16"/>
      <c r="F166" s="16"/>
      <c r="G166" s="16"/>
      <c r="H166" s="16"/>
      <c r="I166" s="16"/>
      <c r="J166" s="17"/>
      <c r="K166" s="2"/>
      <c r="L166" s="2"/>
      <c r="M166" s="2"/>
      <c r="N166" s="2"/>
      <c r="O166" s="2"/>
      <c r="P166" s="2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</row>
    <row r="167" spans="1:36" ht="12.75">
      <c r="A167" s="2"/>
      <c r="B167" s="18"/>
      <c r="C167" s="19"/>
      <c r="D167" s="19"/>
      <c r="E167" s="19"/>
      <c r="F167" s="19"/>
      <c r="G167" s="19"/>
      <c r="H167" s="19"/>
      <c r="I167" s="19"/>
      <c r="J167" s="20"/>
      <c r="K167" s="2"/>
      <c r="L167" s="2"/>
      <c r="M167" s="2"/>
      <c r="N167" s="2"/>
      <c r="O167" s="2"/>
      <c r="P167" s="2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</row>
    <row r="168" spans="1:36" ht="12.75">
      <c r="A168" s="2"/>
      <c r="B168" s="18"/>
      <c r="C168" s="19"/>
      <c r="D168" s="19"/>
      <c r="E168" s="19"/>
      <c r="F168" s="19"/>
      <c r="G168" s="19"/>
      <c r="H168" s="19"/>
      <c r="I168" s="19"/>
      <c r="J168" s="20"/>
      <c r="K168" s="2"/>
      <c r="L168" s="2"/>
      <c r="M168" s="2"/>
      <c r="N168" s="2"/>
      <c r="O168" s="2"/>
      <c r="P168" s="2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</row>
    <row r="169" spans="1:36" ht="12.75">
      <c r="A169" s="2"/>
      <c r="B169" s="18"/>
      <c r="C169" s="19"/>
      <c r="D169" s="19"/>
      <c r="E169" s="19"/>
      <c r="F169" s="19"/>
      <c r="G169" s="19"/>
      <c r="H169" s="19"/>
      <c r="I169" s="19"/>
      <c r="J169" s="20"/>
      <c r="K169" s="2"/>
      <c r="L169" s="2"/>
      <c r="M169" s="2"/>
      <c r="N169" s="2"/>
      <c r="O169" s="2"/>
      <c r="P169" s="2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</row>
    <row r="170" spans="1:36" ht="12.75">
      <c r="A170" s="2" t="s">
        <v>22</v>
      </c>
      <c r="B170" s="18"/>
      <c r="C170" s="19"/>
      <c r="D170" s="19"/>
      <c r="E170" s="19"/>
      <c r="F170" s="19"/>
      <c r="G170" s="19"/>
      <c r="H170" s="19"/>
      <c r="I170" s="19"/>
      <c r="J170" s="20"/>
      <c r="K170" s="2"/>
      <c r="L170" s="2"/>
      <c r="M170" s="2"/>
      <c r="N170" s="2"/>
      <c r="O170" s="2"/>
      <c r="P170" s="2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</row>
    <row r="171" spans="1:36" ht="12.75">
      <c r="A171" s="2"/>
      <c r="B171" s="18"/>
      <c r="C171" s="19"/>
      <c r="D171" s="19"/>
      <c r="E171" s="19"/>
      <c r="F171" s="19"/>
      <c r="G171" s="19"/>
      <c r="H171" s="19"/>
      <c r="I171" s="19"/>
      <c r="J171" s="20"/>
      <c r="K171" s="2"/>
      <c r="L171" s="2"/>
      <c r="M171" s="2"/>
      <c r="N171" s="2"/>
      <c r="O171" s="2"/>
      <c r="P171" s="2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</row>
    <row r="172" spans="1:36" ht="12.75">
      <c r="A172" s="2"/>
      <c r="B172" s="18"/>
      <c r="C172" s="19"/>
      <c r="D172" s="19"/>
      <c r="E172" s="19"/>
      <c r="F172" s="19"/>
      <c r="G172" s="19"/>
      <c r="H172" s="19"/>
      <c r="I172" s="19"/>
      <c r="J172" s="20"/>
      <c r="K172" s="2"/>
      <c r="L172" s="2"/>
      <c r="M172" s="2"/>
      <c r="N172" s="2"/>
      <c r="O172" s="2"/>
      <c r="P172" s="2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</row>
    <row r="173" spans="1:36" ht="12.75">
      <c r="A173" s="2"/>
      <c r="B173" s="18"/>
      <c r="C173" s="19"/>
      <c r="D173" s="19"/>
      <c r="E173" s="19"/>
      <c r="F173" s="19"/>
      <c r="G173" s="19"/>
      <c r="H173" s="19"/>
      <c r="I173" s="19"/>
      <c r="J173" s="20"/>
      <c r="K173" s="2"/>
      <c r="L173" s="2"/>
      <c r="M173" s="2"/>
      <c r="N173" s="2"/>
      <c r="O173" s="2"/>
      <c r="P173" s="2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</row>
    <row r="174" spans="1:36" ht="12.75">
      <c r="A174" s="2"/>
      <c r="B174" s="18"/>
      <c r="C174" s="19"/>
      <c r="D174" s="19"/>
      <c r="E174" s="19"/>
      <c r="F174" s="19"/>
      <c r="G174" s="19"/>
      <c r="H174" s="19"/>
      <c r="I174" s="19"/>
      <c r="J174" s="20"/>
      <c r="K174" s="2"/>
      <c r="L174" s="2"/>
      <c r="M174" s="2"/>
      <c r="N174" s="2"/>
      <c r="O174" s="2"/>
      <c r="P174" s="2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</row>
    <row r="175" spans="1:36" ht="12.75">
      <c r="A175" s="2"/>
      <c r="B175" s="18"/>
      <c r="C175" s="19"/>
      <c r="D175" s="19"/>
      <c r="E175" s="19"/>
      <c r="F175" s="19"/>
      <c r="G175" s="19"/>
      <c r="H175" s="19"/>
      <c r="I175" s="19"/>
      <c r="J175" s="20"/>
      <c r="K175" s="2"/>
      <c r="L175" s="2"/>
      <c r="M175" s="2"/>
      <c r="N175" s="2"/>
      <c r="O175" s="2"/>
      <c r="P175" s="2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</row>
    <row r="176" spans="1:36" ht="12.75">
      <c r="A176" s="2"/>
      <c r="B176" s="21"/>
      <c r="C176" s="22"/>
      <c r="D176" s="22"/>
      <c r="E176" s="22"/>
      <c r="F176" s="22"/>
      <c r="G176" s="22"/>
      <c r="H176" s="22"/>
      <c r="I176" s="22"/>
      <c r="J176" s="23"/>
      <c r="K176" s="2"/>
      <c r="L176" s="2"/>
      <c r="M176" s="2"/>
      <c r="N176" s="2"/>
      <c r="O176" s="2"/>
      <c r="P176" s="2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</row>
    <row r="177" spans="1:36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</row>
    <row r="178" spans="1:3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</row>
    <row r="179" spans="1:36" ht="12.75">
      <c r="A179" s="2"/>
      <c r="B179" s="15"/>
      <c r="C179" s="16"/>
      <c r="D179" s="16"/>
      <c r="E179" s="16"/>
      <c r="F179" s="16"/>
      <c r="G179" s="16"/>
      <c r="H179" s="16"/>
      <c r="I179" s="16"/>
      <c r="J179" s="17"/>
      <c r="K179" s="2"/>
      <c r="L179" s="2"/>
      <c r="M179" s="2"/>
      <c r="N179" s="2"/>
      <c r="O179" s="2"/>
      <c r="P179" s="2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</row>
    <row r="180" spans="1:36" ht="12.75">
      <c r="A180" s="2"/>
      <c r="B180" s="18"/>
      <c r="C180" s="19"/>
      <c r="D180" s="19"/>
      <c r="E180" s="19"/>
      <c r="F180" s="19"/>
      <c r="G180" s="19"/>
      <c r="H180" s="19"/>
      <c r="I180" s="19"/>
      <c r="J180" s="20"/>
      <c r="K180" s="2"/>
      <c r="L180" s="2"/>
      <c r="M180" s="2"/>
      <c r="N180" s="2"/>
      <c r="O180" s="2"/>
      <c r="P180" s="2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</row>
    <row r="181" spans="1:36" ht="12.75">
      <c r="A181" s="2"/>
      <c r="B181" s="18"/>
      <c r="C181" s="19"/>
      <c r="D181" s="19"/>
      <c r="E181" s="19"/>
      <c r="F181" s="19"/>
      <c r="G181" s="19"/>
      <c r="H181" s="19"/>
      <c r="I181" s="19"/>
      <c r="J181" s="20"/>
      <c r="K181" s="2"/>
      <c r="L181" s="2"/>
      <c r="M181" s="2"/>
      <c r="N181" s="2"/>
      <c r="O181" s="2"/>
      <c r="P181" s="2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</row>
    <row r="182" spans="1:36" ht="12.75">
      <c r="A182" s="2"/>
      <c r="B182" s="18"/>
      <c r="C182" s="19"/>
      <c r="D182" s="19"/>
      <c r="E182" s="19"/>
      <c r="F182" s="19"/>
      <c r="G182" s="19"/>
      <c r="H182" s="19"/>
      <c r="I182" s="19"/>
      <c r="J182" s="20"/>
      <c r="K182" s="2"/>
      <c r="L182" s="2"/>
      <c r="M182" s="2"/>
      <c r="N182" s="2"/>
      <c r="O182" s="2"/>
      <c r="P182" s="2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</row>
    <row r="183" spans="1:36" ht="12.75">
      <c r="A183" s="2" t="s">
        <v>23</v>
      </c>
      <c r="B183" s="18"/>
      <c r="C183" s="19"/>
      <c r="D183" s="19"/>
      <c r="E183" s="19"/>
      <c r="F183" s="19"/>
      <c r="G183" s="19"/>
      <c r="H183" s="19"/>
      <c r="I183" s="19"/>
      <c r="J183" s="20"/>
      <c r="K183" s="2"/>
      <c r="L183" s="2"/>
      <c r="M183" s="2"/>
      <c r="N183" s="2"/>
      <c r="O183" s="2"/>
      <c r="P183" s="2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</row>
    <row r="184" spans="1:36" ht="12.75">
      <c r="A184" s="2"/>
      <c r="B184" s="18"/>
      <c r="C184" s="19"/>
      <c r="D184" s="19"/>
      <c r="E184" s="19"/>
      <c r="F184" s="19"/>
      <c r="G184" s="19"/>
      <c r="H184" s="19"/>
      <c r="I184" s="19"/>
      <c r="J184" s="20"/>
      <c r="K184" s="2"/>
      <c r="L184" s="2"/>
      <c r="M184" s="2"/>
      <c r="N184" s="2"/>
      <c r="O184" s="2"/>
      <c r="P184" s="2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</row>
    <row r="185" spans="1:36" ht="12.75">
      <c r="A185" s="2"/>
      <c r="B185" s="18"/>
      <c r="C185" s="19"/>
      <c r="D185" s="19"/>
      <c r="E185" s="19"/>
      <c r="F185" s="19"/>
      <c r="G185" s="19"/>
      <c r="H185" s="19"/>
      <c r="I185" s="19"/>
      <c r="J185" s="20"/>
      <c r="K185" s="2"/>
      <c r="L185" s="2"/>
      <c r="M185" s="2"/>
      <c r="N185" s="2"/>
      <c r="O185" s="2"/>
      <c r="P185" s="2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</row>
    <row r="186" spans="1:36" ht="12.75">
      <c r="A186" s="2"/>
      <c r="B186" s="18"/>
      <c r="C186" s="19"/>
      <c r="D186" s="19"/>
      <c r="E186" s="19"/>
      <c r="F186" s="19"/>
      <c r="G186" s="19"/>
      <c r="H186" s="19"/>
      <c r="I186" s="19"/>
      <c r="J186" s="20"/>
      <c r="K186" s="2"/>
      <c r="L186" s="2"/>
      <c r="M186" s="2"/>
      <c r="N186" s="2"/>
      <c r="O186" s="2"/>
      <c r="P186" s="2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</row>
    <row r="187" spans="1:36" ht="12.75">
      <c r="A187" s="2"/>
      <c r="B187" s="18"/>
      <c r="C187" s="19"/>
      <c r="D187" s="19"/>
      <c r="E187" s="19"/>
      <c r="F187" s="19"/>
      <c r="G187" s="19"/>
      <c r="H187" s="19"/>
      <c r="I187" s="19"/>
      <c r="J187" s="20"/>
      <c r="K187" s="2"/>
      <c r="L187" s="2"/>
      <c r="M187" s="2"/>
      <c r="N187" s="2"/>
      <c r="O187" s="2"/>
      <c r="P187" s="2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</row>
    <row r="188" spans="1:36" ht="12.75">
      <c r="A188" s="2"/>
      <c r="B188" s="18"/>
      <c r="C188" s="19"/>
      <c r="D188" s="19"/>
      <c r="E188" s="19"/>
      <c r="F188" s="19"/>
      <c r="G188" s="19"/>
      <c r="H188" s="19"/>
      <c r="I188" s="19"/>
      <c r="J188" s="20"/>
      <c r="K188" s="2"/>
      <c r="L188" s="2"/>
      <c r="M188" s="2"/>
      <c r="N188" s="2"/>
      <c r="O188" s="2"/>
      <c r="P188" s="2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</row>
    <row r="189" spans="1:36" ht="12.75">
      <c r="A189" s="2"/>
      <c r="B189" s="21"/>
      <c r="C189" s="22"/>
      <c r="D189" s="22"/>
      <c r="E189" s="22"/>
      <c r="F189" s="22"/>
      <c r="G189" s="22"/>
      <c r="H189" s="22"/>
      <c r="I189" s="22"/>
      <c r="J189" s="23"/>
      <c r="K189" s="2"/>
      <c r="L189" s="2"/>
      <c r="M189" s="2"/>
      <c r="N189" s="2"/>
      <c r="O189" s="2"/>
      <c r="P189" s="2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</row>
    <row r="190" spans="1:3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</row>
    <row r="191" spans="1:36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</row>
    <row r="192" spans="1:3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</row>
    <row r="193" spans="1:36" ht="12.75">
      <c r="A193" s="2"/>
      <c r="B193" s="15"/>
      <c r="C193" s="16"/>
      <c r="D193" s="16"/>
      <c r="E193" s="16"/>
      <c r="F193" s="16"/>
      <c r="G193" s="16"/>
      <c r="H193" s="16"/>
      <c r="I193" s="16"/>
      <c r="J193" s="17"/>
      <c r="K193" s="2"/>
      <c r="L193" s="2"/>
      <c r="M193" s="2"/>
      <c r="N193" s="2"/>
      <c r="O193" s="2"/>
      <c r="P193" s="2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</row>
    <row r="194" spans="1:36" ht="12.75">
      <c r="A194" s="2"/>
      <c r="B194" s="18"/>
      <c r="C194" s="19"/>
      <c r="D194" s="19"/>
      <c r="E194" s="19"/>
      <c r="F194" s="19"/>
      <c r="G194" s="19"/>
      <c r="H194" s="19"/>
      <c r="I194" s="19"/>
      <c r="J194" s="20"/>
      <c r="K194" s="2"/>
      <c r="L194" s="2"/>
      <c r="M194" s="2"/>
      <c r="N194" s="2"/>
      <c r="O194" s="2"/>
      <c r="P194" s="2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</row>
    <row r="195" spans="1:36" ht="12.75">
      <c r="A195" s="2"/>
      <c r="B195" s="18"/>
      <c r="C195" s="19"/>
      <c r="D195" s="19"/>
      <c r="E195" s="19"/>
      <c r="F195" s="19"/>
      <c r="G195" s="19"/>
      <c r="H195" s="19"/>
      <c r="I195" s="19"/>
      <c r="J195" s="20"/>
      <c r="K195" s="2"/>
      <c r="L195" s="2"/>
      <c r="M195" s="2"/>
      <c r="N195" s="2"/>
      <c r="O195" s="2"/>
      <c r="P195" s="2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</row>
    <row r="196" spans="1:36" ht="12.75">
      <c r="A196" s="2"/>
      <c r="B196" s="18"/>
      <c r="C196" s="19"/>
      <c r="D196" s="19"/>
      <c r="E196" s="19"/>
      <c r="F196" s="19"/>
      <c r="G196" s="19"/>
      <c r="H196" s="19"/>
      <c r="I196" s="19"/>
      <c r="J196" s="20"/>
      <c r="K196" s="2"/>
      <c r="L196" s="2"/>
      <c r="M196" s="2"/>
      <c r="N196" s="2"/>
      <c r="O196" s="2"/>
      <c r="P196" s="2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</row>
    <row r="197" spans="1:36" ht="12.75">
      <c r="A197" s="2" t="s">
        <v>24</v>
      </c>
      <c r="B197" s="18"/>
      <c r="C197" s="19"/>
      <c r="D197" s="19"/>
      <c r="E197" s="19"/>
      <c r="F197" s="19"/>
      <c r="G197" s="19"/>
      <c r="H197" s="19"/>
      <c r="I197" s="19"/>
      <c r="J197" s="20"/>
      <c r="K197" s="2"/>
      <c r="L197" s="2"/>
      <c r="M197" s="2"/>
      <c r="N197" s="2"/>
      <c r="O197" s="2"/>
      <c r="P197" s="2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</row>
    <row r="198" spans="1:36" ht="12.75">
      <c r="A198" s="2"/>
      <c r="B198" s="18"/>
      <c r="C198" s="19"/>
      <c r="D198" s="19"/>
      <c r="E198" s="19"/>
      <c r="F198" s="19"/>
      <c r="G198" s="19"/>
      <c r="H198" s="19"/>
      <c r="I198" s="19"/>
      <c r="J198" s="20"/>
      <c r="K198" s="2"/>
      <c r="L198" s="2"/>
      <c r="M198" s="2"/>
      <c r="N198" s="2"/>
      <c r="O198" s="2"/>
      <c r="P198" s="2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</row>
    <row r="199" spans="1:36" ht="12.75">
      <c r="A199" s="2"/>
      <c r="B199" s="18"/>
      <c r="C199" s="19"/>
      <c r="D199" s="19"/>
      <c r="E199" s="19"/>
      <c r="F199" s="19"/>
      <c r="G199" s="19"/>
      <c r="H199" s="19"/>
      <c r="I199" s="19"/>
      <c r="J199" s="20"/>
      <c r="K199" s="2"/>
      <c r="L199" s="2"/>
      <c r="M199" s="2"/>
      <c r="N199" s="2"/>
      <c r="O199" s="2"/>
      <c r="P199" s="2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</row>
    <row r="200" spans="1:36" ht="12.75">
      <c r="A200" s="2"/>
      <c r="B200" s="18"/>
      <c r="C200" s="19"/>
      <c r="D200" s="19"/>
      <c r="E200" s="19"/>
      <c r="F200" s="19"/>
      <c r="G200" s="19"/>
      <c r="H200" s="19"/>
      <c r="I200" s="19"/>
      <c r="J200" s="20"/>
      <c r="K200" s="2"/>
      <c r="L200" s="2"/>
      <c r="M200" s="2"/>
      <c r="N200" s="2"/>
      <c r="O200" s="2"/>
      <c r="P200" s="2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</row>
    <row r="201" spans="1:36" ht="12.75">
      <c r="A201" s="2"/>
      <c r="B201" s="18"/>
      <c r="C201" s="19"/>
      <c r="D201" s="19"/>
      <c r="E201" s="19"/>
      <c r="F201" s="19"/>
      <c r="G201" s="19"/>
      <c r="H201" s="19"/>
      <c r="I201" s="19"/>
      <c r="J201" s="20"/>
      <c r="K201" s="2"/>
      <c r="L201" s="2"/>
      <c r="M201" s="2"/>
      <c r="N201" s="2"/>
      <c r="O201" s="2"/>
      <c r="P201" s="2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</row>
    <row r="202" spans="1:36" ht="12.75">
      <c r="A202" s="2"/>
      <c r="B202" s="21"/>
      <c r="C202" s="22"/>
      <c r="D202" s="22"/>
      <c r="E202" s="22"/>
      <c r="F202" s="22"/>
      <c r="G202" s="22"/>
      <c r="H202" s="22"/>
      <c r="I202" s="22"/>
      <c r="J202" s="23"/>
      <c r="K202" s="2"/>
      <c r="L202" s="2"/>
      <c r="M202" s="2"/>
      <c r="N202" s="2"/>
      <c r="O202" s="2"/>
      <c r="P202" s="2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</row>
    <row r="203" spans="1:36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</row>
    <row r="204" spans="1:3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</row>
    <row r="205" spans="1:3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</row>
    <row r="206" spans="1:3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</row>
    <row r="207" spans="1:3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</row>
    <row r="208" spans="1:3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</row>
    <row r="209" spans="1:3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</row>
    <row r="210" spans="1:3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</row>
    <row r="211" spans="1:3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</row>
    <row r="212" spans="1:3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</row>
  </sheetData>
  <sheetProtection password="CCE9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Huistechniek Tjoens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Tjoens Daniël</dc:creator>
  <cp:keywords/>
  <dc:description/>
  <cp:lastModifiedBy>Roland Goossens</cp:lastModifiedBy>
  <dcterms:created xsi:type="dcterms:W3CDTF">2004-12-03T18:32:43Z</dcterms:created>
  <dcterms:modified xsi:type="dcterms:W3CDTF">2009-05-06T21:37:26Z</dcterms:modified>
  <cp:category/>
  <cp:version/>
  <cp:contentType/>
  <cp:contentStatus/>
</cp:coreProperties>
</file>